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r-node01\Отдел ценовой политики\Прогноз\Прогноз 2022-2024\НАШ ПРОГНОЗ\для министерства\"/>
    </mc:Choice>
  </mc:AlternateContent>
  <workbookProtection workbookPassword="CC21" lockStructure="1"/>
  <bookViews>
    <workbookView xWindow="90" yWindow="-30" windowWidth="11850" windowHeight="6195" tabRatio="601"/>
  </bookViews>
  <sheets>
    <sheet name="Лист2" sheetId="2" r:id="rId1"/>
    <sheet name="Лист3" sheetId="3" r:id="rId2"/>
  </sheets>
  <definedNames>
    <definedName name="_xlnm.Print_Titles" localSheetId="0">Лист2!$6:$7</definedName>
    <definedName name="_xlnm.Print_Area" localSheetId="0">Лист2!$A$1:$K$433</definedName>
  </definedNames>
  <calcPr calcId="162913"/>
</workbook>
</file>

<file path=xl/calcChain.xml><?xml version="1.0" encoding="utf-8"?>
<calcChain xmlns="http://schemas.openxmlformats.org/spreadsheetml/2006/main">
  <c r="C390" i="2" l="1"/>
  <c r="D422" i="2" l="1"/>
  <c r="E422" i="2"/>
  <c r="F422" i="2"/>
  <c r="G422" i="2"/>
  <c r="H422" i="2"/>
  <c r="I422" i="2"/>
  <c r="J422" i="2"/>
  <c r="K422" i="2"/>
  <c r="C422" i="2"/>
  <c r="C392" i="2"/>
  <c r="F302" i="2"/>
  <c r="F23" i="2"/>
  <c r="G23" i="2"/>
  <c r="E25" i="2" l="1"/>
  <c r="D248" i="2"/>
  <c r="K281" i="2"/>
  <c r="J281" i="2"/>
  <c r="I281" i="2"/>
  <c r="H281" i="2"/>
  <c r="G281" i="2"/>
  <c r="F281" i="2"/>
  <c r="E281" i="2"/>
  <c r="D281" i="2"/>
  <c r="D49" i="2"/>
  <c r="E49" i="2"/>
  <c r="F49" i="2"/>
  <c r="G49" i="2"/>
  <c r="H49" i="2"/>
  <c r="I49" i="2"/>
  <c r="J49" i="2"/>
  <c r="K49" i="2"/>
  <c r="C57" i="2" l="1"/>
  <c r="D195" i="2"/>
  <c r="E195" i="2"/>
  <c r="F195" i="2"/>
  <c r="G195" i="2"/>
  <c r="H195" i="2"/>
  <c r="I195" i="2"/>
  <c r="J195" i="2"/>
  <c r="K195" i="2"/>
  <c r="C195" i="2"/>
  <c r="D181" i="2"/>
  <c r="E181" i="2"/>
  <c r="F181" i="2"/>
  <c r="G181" i="2"/>
  <c r="H181" i="2"/>
  <c r="I181" i="2"/>
  <c r="J181" i="2"/>
  <c r="K181" i="2"/>
  <c r="C181" i="2"/>
  <c r="D121" i="2"/>
  <c r="E121" i="2"/>
  <c r="F121" i="2"/>
  <c r="F57" i="2" s="1"/>
  <c r="G121" i="2"/>
  <c r="H121" i="2"/>
  <c r="I121" i="2"/>
  <c r="J121" i="2"/>
  <c r="K121" i="2"/>
  <c r="C121" i="2"/>
  <c r="D113" i="2"/>
  <c r="E113" i="2"/>
  <c r="F113" i="2"/>
  <c r="G113" i="2"/>
  <c r="H113" i="2"/>
  <c r="I113" i="2"/>
  <c r="J113" i="2"/>
  <c r="K113" i="2"/>
  <c r="C113" i="2"/>
  <c r="D75" i="2"/>
  <c r="E75" i="2"/>
  <c r="F75" i="2"/>
  <c r="G75" i="2"/>
  <c r="H75" i="2"/>
  <c r="H57" i="2" s="1"/>
  <c r="I75" i="2"/>
  <c r="J75" i="2"/>
  <c r="K75" i="2"/>
  <c r="C75" i="2"/>
  <c r="K57" i="2" l="1"/>
  <c r="J57" i="2"/>
  <c r="I57" i="2"/>
  <c r="G57" i="2"/>
  <c r="E57" i="2"/>
  <c r="D57" i="2"/>
  <c r="C55" i="2" l="1"/>
  <c r="C212" i="2"/>
  <c r="D110" i="2"/>
  <c r="E110" i="2"/>
  <c r="F110" i="2"/>
  <c r="G110" i="2"/>
  <c r="H110" i="2"/>
  <c r="I110" i="2"/>
  <c r="J110" i="2"/>
  <c r="K110" i="2"/>
  <c r="C110" i="2"/>
  <c r="C102" i="2"/>
  <c r="C83" i="2"/>
  <c r="C61" i="2"/>
  <c r="K342" i="2" l="1"/>
  <c r="J342" i="2"/>
  <c r="I342" i="2"/>
  <c r="H342" i="2"/>
  <c r="G342" i="2"/>
  <c r="F342" i="2"/>
  <c r="E342" i="2"/>
  <c r="D342" i="2"/>
  <c r="C294" i="2"/>
  <c r="D294" i="2"/>
  <c r="E294" i="2"/>
  <c r="F294" i="2"/>
  <c r="G294" i="2"/>
  <c r="H294" i="2"/>
  <c r="I294" i="2"/>
  <c r="J294" i="2"/>
  <c r="K294" i="2"/>
  <c r="D260" i="2"/>
  <c r="E260" i="2"/>
  <c r="F260" i="2"/>
  <c r="G260" i="2"/>
  <c r="H260" i="2"/>
  <c r="I260" i="2"/>
  <c r="J260" i="2"/>
  <c r="K260" i="2"/>
  <c r="C260" i="2"/>
  <c r="E248" i="2"/>
  <c r="F248" i="2"/>
  <c r="G248" i="2"/>
  <c r="H248" i="2"/>
  <c r="I248" i="2"/>
  <c r="J248" i="2"/>
  <c r="K248" i="2"/>
  <c r="C248" i="2"/>
  <c r="D236" i="2"/>
  <c r="E236" i="2"/>
  <c r="F236" i="2"/>
  <c r="G236" i="2"/>
  <c r="H236" i="2"/>
  <c r="I236" i="2"/>
  <c r="J236" i="2"/>
  <c r="K236" i="2"/>
  <c r="C236" i="2"/>
  <c r="D224" i="2"/>
  <c r="C49" i="2"/>
  <c r="C45" i="2" s="1"/>
  <c r="C25" i="2" l="1"/>
  <c r="C27" i="2"/>
  <c r="D232" i="2" l="1"/>
  <c r="E232" i="2"/>
  <c r="F232" i="2"/>
  <c r="G232" i="2"/>
  <c r="H232" i="2"/>
  <c r="I232" i="2"/>
  <c r="J232" i="2"/>
  <c r="K232" i="2"/>
  <c r="C232" i="2"/>
  <c r="D284" i="2" l="1"/>
  <c r="E284" i="2"/>
  <c r="F284" i="2"/>
  <c r="G284" i="2"/>
  <c r="H284" i="2"/>
  <c r="I284" i="2"/>
  <c r="J284" i="2"/>
  <c r="K284" i="2"/>
  <c r="C284" i="2"/>
  <c r="C211" i="2" l="1"/>
  <c r="D345" i="2"/>
  <c r="E345" i="2"/>
  <c r="F345" i="2"/>
  <c r="G345" i="2"/>
  <c r="H345" i="2"/>
  <c r="I345" i="2"/>
  <c r="J345" i="2"/>
  <c r="K345" i="2"/>
  <c r="C345" i="2"/>
  <c r="C343" i="2" s="1"/>
  <c r="D272" i="2"/>
  <c r="D270" i="2" s="1"/>
  <c r="E272" i="2"/>
  <c r="E270" i="2" s="1"/>
  <c r="F272" i="2"/>
  <c r="F270" i="2" s="1"/>
  <c r="G272" i="2"/>
  <c r="H272" i="2"/>
  <c r="I272" i="2"/>
  <c r="J272" i="2"/>
  <c r="K272" i="2"/>
  <c r="C272" i="2"/>
  <c r="C270" i="2" s="1"/>
  <c r="D302" i="2"/>
  <c r="D300" i="2" s="1"/>
  <c r="E302" i="2"/>
  <c r="E300" i="2" s="1"/>
  <c r="F300" i="2"/>
  <c r="G302" i="2"/>
  <c r="G300" i="2" s="1"/>
  <c r="H302" i="2"/>
  <c r="H300" i="2" s="1"/>
  <c r="I302" i="2"/>
  <c r="I300" i="2" s="1"/>
  <c r="J302" i="2"/>
  <c r="J300" i="2" s="1"/>
  <c r="K302" i="2"/>
  <c r="K300" i="2" s="1"/>
  <c r="C302" i="2"/>
  <c r="C300" i="2" s="1"/>
  <c r="D375" i="2"/>
  <c r="E375" i="2"/>
  <c r="F375" i="2"/>
  <c r="G375" i="2"/>
  <c r="H375" i="2"/>
  <c r="I375" i="2"/>
  <c r="J375" i="2"/>
  <c r="K375" i="2"/>
  <c r="C375" i="2"/>
  <c r="C373" i="2" s="1"/>
  <c r="D320" i="2"/>
  <c r="E320" i="2"/>
  <c r="F320" i="2"/>
  <c r="G320" i="2"/>
  <c r="H320" i="2"/>
  <c r="I320" i="2"/>
  <c r="J320" i="2"/>
  <c r="K320" i="2"/>
  <c r="C320" i="2"/>
  <c r="D243" i="2"/>
  <c r="E243" i="2"/>
  <c r="F243" i="2"/>
  <c r="G243" i="2"/>
  <c r="H243" i="2"/>
  <c r="I243" i="2"/>
  <c r="J243" i="2"/>
  <c r="K243" i="2"/>
  <c r="C243" i="2"/>
  <c r="C241" i="2" s="1"/>
  <c r="D70" i="2"/>
  <c r="E70" i="2"/>
  <c r="F70" i="2"/>
  <c r="G70" i="2"/>
  <c r="H70" i="2"/>
  <c r="I70" i="2"/>
  <c r="J70" i="2"/>
  <c r="K70" i="2"/>
  <c r="C70" i="2"/>
  <c r="D61" i="2"/>
  <c r="E61" i="2"/>
  <c r="F61" i="2"/>
  <c r="G61" i="2"/>
  <c r="H61" i="2"/>
  <c r="I61" i="2"/>
  <c r="J61" i="2"/>
  <c r="K61" i="2"/>
  <c r="D83" i="2"/>
  <c r="E83" i="2"/>
  <c r="F83" i="2"/>
  <c r="G83" i="2"/>
  <c r="H83" i="2"/>
  <c r="I83" i="2"/>
  <c r="J83" i="2"/>
  <c r="K83" i="2"/>
  <c r="D151" i="2"/>
  <c r="E151" i="2"/>
  <c r="F151" i="2"/>
  <c r="G151" i="2"/>
  <c r="H151" i="2"/>
  <c r="I151" i="2"/>
  <c r="J151" i="2"/>
  <c r="K151" i="2"/>
  <c r="C151" i="2"/>
  <c r="D164" i="2"/>
  <c r="E164" i="2"/>
  <c r="F164" i="2"/>
  <c r="G164" i="2"/>
  <c r="H164" i="2"/>
  <c r="I164" i="2"/>
  <c r="J164" i="2"/>
  <c r="K164" i="2"/>
  <c r="C164" i="2"/>
  <c r="D177" i="2"/>
  <c r="E177" i="2"/>
  <c r="F177" i="2"/>
  <c r="G177" i="2"/>
  <c r="H177" i="2"/>
  <c r="I177" i="2"/>
  <c r="J177" i="2"/>
  <c r="K177" i="2"/>
  <c r="C177" i="2"/>
  <c r="D254" i="2"/>
  <c r="E254" i="2"/>
  <c r="F254" i="2"/>
  <c r="G254" i="2"/>
  <c r="H254" i="2"/>
  <c r="I254" i="2"/>
  <c r="J254" i="2"/>
  <c r="K254" i="2"/>
  <c r="C254" i="2"/>
  <c r="D102" i="2"/>
  <c r="E102" i="2"/>
  <c r="F102" i="2"/>
  <c r="G102" i="2"/>
  <c r="H102" i="2"/>
  <c r="I102" i="2"/>
  <c r="J102" i="2"/>
  <c r="K102" i="2"/>
  <c r="E224" i="2"/>
  <c r="F224" i="2"/>
  <c r="G224" i="2"/>
  <c r="H224" i="2"/>
  <c r="I224" i="2"/>
  <c r="J224" i="2"/>
  <c r="K224" i="2"/>
  <c r="C224" i="2"/>
  <c r="D212" i="2"/>
  <c r="E212" i="2"/>
  <c r="F212" i="2"/>
  <c r="G212" i="2"/>
  <c r="H212" i="2"/>
  <c r="I212" i="2"/>
  <c r="J212" i="2"/>
  <c r="K212" i="2"/>
  <c r="J55" i="2" l="1"/>
  <c r="K55" i="2"/>
  <c r="I55" i="2"/>
  <c r="H55" i="2"/>
  <c r="G55" i="2"/>
  <c r="F55" i="2"/>
  <c r="E55" i="2"/>
  <c r="D55" i="2"/>
  <c r="E271" i="2"/>
  <c r="K273" i="2"/>
  <c r="K270" i="2"/>
  <c r="I273" i="2"/>
  <c r="I270" i="2"/>
  <c r="G273" i="2"/>
  <c r="G270" i="2"/>
  <c r="G271" i="2" s="1"/>
  <c r="J273" i="2"/>
  <c r="J270" i="2"/>
  <c r="H273" i="2"/>
  <c r="H270" i="2"/>
  <c r="H271" i="2" s="1"/>
  <c r="F271" i="2"/>
  <c r="D271" i="2"/>
  <c r="D273" i="2"/>
  <c r="E273" i="2"/>
  <c r="F273" i="2"/>
  <c r="D329" i="2"/>
  <c r="D327" i="2" s="1"/>
  <c r="E329" i="2"/>
  <c r="E327" i="2" s="1"/>
  <c r="F329" i="2"/>
  <c r="F327" i="2" s="1"/>
  <c r="G329" i="2"/>
  <c r="G327" i="2" s="1"/>
  <c r="H329" i="2"/>
  <c r="H327" i="2" s="1"/>
  <c r="H328" i="2" s="1"/>
  <c r="I329" i="2"/>
  <c r="I327" i="2" s="1"/>
  <c r="I328" i="2" s="1"/>
  <c r="J329" i="2"/>
  <c r="J327" i="2" s="1"/>
  <c r="J328" i="2" s="1"/>
  <c r="K329" i="2"/>
  <c r="K327" i="2" s="1"/>
  <c r="C329" i="2"/>
  <c r="C327" i="2" s="1"/>
  <c r="K328" i="2" l="1"/>
  <c r="G328" i="2"/>
  <c r="F328" i="2"/>
  <c r="E328" i="2"/>
  <c r="D328" i="2"/>
  <c r="J271" i="2"/>
  <c r="I271" i="2"/>
  <c r="K271" i="2"/>
  <c r="F330" i="2"/>
  <c r="D330" i="2"/>
  <c r="K330" i="2"/>
  <c r="J330" i="2"/>
  <c r="I330" i="2"/>
  <c r="H330" i="2"/>
  <c r="G330" i="2"/>
  <c r="E330" i="2"/>
  <c r="C12" i="2"/>
  <c r="D12" i="2"/>
  <c r="E12" i="2"/>
  <c r="E8" i="2" s="1"/>
  <c r="E9" i="2" s="1"/>
  <c r="F12" i="2"/>
  <c r="G12" i="2"/>
  <c r="H12" i="2"/>
  <c r="I12" i="2"/>
  <c r="J12" i="2"/>
  <c r="K12" i="2"/>
  <c r="D9" i="2"/>
  <c r="D382" i="2"/>
  <c r="E382" i="2"/>
  <c r="G382" i="2"/>
  <c r="I382" i="2"/>
  <c r="J382" i="2"/>
  <c r="K382" i="2"/>
  <c r="K383" i="2" s="1"/>
  <c r="D373" i="2"/>
  <c r="E373" i="2"/>
  <c r="H373" i="2"/>
  <c r="I373" i="2"/>
  <c r="K373" i="2"/>
  <c r="D343" i="2"/>
  <c r="E343" i="2"/>
  <c r="F343" i="2"/>
  <c r="G343" i="2"/>
  <c r="I346" i="2"/>
  <c r="K343" i="2"/>
  <c r="F321" i="2"/>
  <c r="G318" i="2"/>
  <c r="H321" i="2"/>
  <c r="I321" i="2"/>
  <c r="E312" i="2"/>
  <c r="F312" i="2"/>
  <c r="G315" i="2"/>
  <c r="H312" i="2"/>
  <c r="H313" i="2" s="1"/>
  <c r="I312" i="2"/>
  <c r="K312" i="2"/>
  <c r="H303" i="2"/>
  <c r="C282" i="2"/>
  <c r="I285" i="2"/>
  <c r="J282" i="2"/>
  <c r="E264" i="2"/>
  <c r="G267" i="2"/>
  <c r="H264" i="2"/>
  <c r="I264" i="2"/>
  <c r="J264" i="2"/>
  <c r="K264" i="2"/>
  <c r="D255" i="2"/>
  <c r="F255" i="2"/>
  <c r="H255" i="2"/>
  <c r="J255" i="2"/>
  <c r="D244" i="2"/>
  <c r="I241" i="2"/>
  <c r="K244" i="2"/>
  <c r="C230" i="2"/>
  <c r="F230" i="2"/>
  <c r="H233" i="2"/>
  <c r="J230" i="2"/>
  <c r="K233" i="2"/>
  <c r="C223" i="2"/>
  <c r="E225" i="2"/>
  <c r="K223" i="2"/>
  <c r="E213" i="2"/>
  <c r="H213" i="2"/>
  <c r="J211" i="2"/>
  <c r="K211" i="2"/>
  <c r="D205" i="2"/>
  <c r="F205" i="2"/>
  <c r="G208" i="2"/>
  <c r="H205" i="2"/>
  <c r="I208" i="2"/>
  <c r="J208" i="2"/>
  <c r="K208" i="2"/>
  <c r="C199" i="2"/>
  <c r="D199" i="2"/>
  <c r="E199" i="2"/>
  <c r="F199" i="2"/>
  <c r="G199" i="2"/>
  <c r="I199" i="2"/>
  <c r="K199" i="2"/>
  <c r="C191" i="2"/>
  <c r="D191" i="2"/>
  <c r="F191" i="2"/>
  <c r="J191" i="2"/>
  <c r="D185" i="2"/>
  <c r="F185" i="2"/>
  <c r="I185" i="2"/>
  <c r="J185" i="2"/>
  <c r="K185" i="2"/>
  <c r="H178" i="2"/>
  <c r="I175" i="2"/>
  <c r="J175" i="2"/>
  <c r="D169" i="2"/>
  <c r="E169" i="2"/>
  <c r="F169" i="2"/>
  <c r="H169" i="2"/>
  <c r="K169" i="2"/>
  <c r="D162" i="2"/>
  <c r="F162" i="2"/>
  <c r="J165" i="2"/>
  <c r="E156" i="2"/>
  <c r="G156" i="2"/>
  <c r="I156" i="2"/>
  <c r="J156" i="2"/>
  <c r="G152" i="2"/>
  <c r="H149" i="2"/>
  <c r="I152" i="2"/>
  <c r="J149" i="2"/>
  <c r="J150" i="2" s="1"/>
  <c r="D143" i="2"/>
  <c r="F143" i="2"/>
  <c r="G143" i="2"/>
  <c r="I143" i="2"/>
  <c r="J143" i="2"/>
  <c r="K143" i="2"/>
  <c r="D137" i="2"/>
  <c r="F137" i="2"/>
  <c r="H137" i="2"/>
  <c r="I137" i="2"/>
  <c r="J137" i="2"/>
  <c r="D131" i="2"/>
  <c r="E131" i="2"/>
  <c r="I131" i="2"/>
  <c r="K131" i="2"/>
  <c r="C125" i="2"/>
  <c r="D125" i="2"/>
  <c r="C117" i="2"/>
  <c r="F117" i="2"/>
  <c r="G117" i="2"/>
  <c r="H117" i="2"/>
  <c r="I117" i="2"/>
  <c r="J117" i="2"/>
  <c r="J118" i="2" s="1"/>
  <c r="K117" i="2"/>
  <c r="C108" i="2"/>
  <c r="D108" i="2"/>
  <c r="E108" i="2"/>
  <c r="F108" i="2"/>
  <c r="G111" i="2"/>
  <c r="H111" i="2"/>
  <c r="I108" i="2"/>
  <c r="K111" i="2"/>
  <c r="C100" i="2"/>
  <c r="G100" i="2"/>
  <c r="C94" i="2"/>
  <c r="H94" i="2"/>
  <c r="I94" i="2"/>
  <c r="E88" i="2"/>
  <c r="H88" i="2"/>
  <c r="I88" i="2"/>
  <c r="J88" i="2"/>
  <c r="D81" i="2"/>
  <c r="H81" i="2"/>
  <c r="F71" i="2"/>
  <c r="D71" i="2"/>
  <c r="J59" i="2"/>
  <c r="K45" i="2"/>
  <c r="I45" i="2"/>
  <c r="G45" i="2"/>
  <c r="E45" i="2"/>
  <c r="D45" i="2"/>
  <c r="J39" i="2"/>
  <c r="E39" i="2"/>
  <c r="D39" i="2"/>
  <c r="C39" i="2"/>
  <c r="K33" i="2"/>
  <c r="J33" i="2"/>
  <c r="I33" i="2"/>
  <c r="H33" i="2"/>
  <c r="F33" i="2"/>
  <c r="E33" i="2"/>
  <c r="D33" i="2"/>
  <c r="D27" i="2"/>
  <c r="F27" i="2"/>
  <c r="G30" i="2"/>
  <c r="H27" i="2"/>
  <c r="J30" i="2"/>
  <c r="K27" i="2"/>
  <c r="D25" i="2"/>
  <c r="D19" i="2" s="1"/>
  <c r="F25" i="2"/>
  <c r="G25" i="2"/>
  <c r="H25" i="2"/>
  <c r="I25" i="2"/>
  <c r="J25" i="2"/>
  <c r="K25" i="2"/>
  <c r="K429" i="2"/>
  <c r="J429" i="2"/>
  <c r="I429" i="2"/>
  <c r="H429" i="2"/>
  <c r="G429" i="2"/>
  <c r="F429" i="2"/>
  <c r="E429" i="2"/>
  <c r="D429" i="2"/>
  <c r="K425" i="2"/>
  <c r="J425" i="2"/>
  <c r="I425" i="2"/>
  <c r="H425" i="2"/>
  <c r="G425" i="2"/>
  <c r="F425" i="2"/>
  <c r="E425" i="2"/>
  <c r="D425" i="2"/>
  <c r="D423" i="2"/>
  <c r="K419" i="2"/>
  <c r="J419" i="2"/>
  <c r="I419" i="2"/>
  <c r="H419" i="2"/>
  <c r="G419" i="2"/>
  <c r="F419" i="2"/>
  <c r="E419" i="2"/>
  <c r="D419" i="2"/>
  <c r="K415" i="2"/>
  <c r="J415" i="2"/>
  <c r="I415" i="2"/>
  <c r="H415" i="2"/>
  <c r="G415" i="2"/>
  <c r="F415" i="2"/>
  <c r="E415" i="2"/>
  <c r="D415" i="2"/>
  <c r="K413" i="2"/>
  <c r="J413" i="2"/>
  <c r="I413" i="2"/>
  <c r="H413" i="2"/>
  <c r="G413" i="2"/>
  <c r="F413" i="2"/>
  <c r="E413" i="2"/>
  <c r="D413" i="2"/>
  <c r="K407" i="2"/>
  <c r="J407" i="2"/>
  <c r="I407" i="2"/>
  <c r="H407" i="2"/>
  <c r="G407" i="2"/>
  <c r="F407" i="2"/>
  <c r="E407" i="2"/>
  <c r="D407" i="2"/>
  <c r="K401" i="2"/>
  <c r="J401" i="2"/>
  <c r="I401" i="2"/>
  <c r="H401" i="2"/>
  <c r="G401" i="2"/>
  <c r="F401" i="2"/>
  <c r="E401" i="2"/>
  <c r="D401" i="2"/>
  <c r="K395" i="2"/>
  <c r="J395" i="2"/>
  <c r="I395" i="2"/>
  <c r="H395" i="2"/>
  <c r="G395" i="2"/>
  <c r="F395" i="2"/>
  <c r="E395" i="2"/>
  <c r="D395" i="2"/>
  <c r="K387" i="2"/>
  <c r="J387" i="2"/>
  <c r="I387" i="2"/>
  <c r="H387" i="2"/>
  <c r="G387" i="2"/>
  <c r="F387" i="2"/>
  <c r="E387" i="2"/>
  <c r="D387" i="2"/>
  <c r="K381" i="2"/>
  <c r="J381" i="2"/>
  <c r="I381" i="2"/>
  <c r="H381" i="2"/>
  <c r="G381" i="2"/>
  <c r="F381" i="2"/>
  <c r="E381" i="2"/>
  <c r="D381" i="2"/>
  <c r="K372" i="2"/>
  <c r="J372" i="2"/>
  <c r="I372" i="2"/>
  <c r="H372" i="2"/>
  <c r="G372" i="2"/>
  <c r="F372" i="2"/>
  <c r="E372" i="2"/>
  <c r="D372" i="2"/>
  <c r="K326" i="2"/>
  <c r="J326" i="2"/>
  <c r="I326" i="2"/>
  <c r="H326" i="2"/>
  <c r="G326" i="2"/>
  <c r="F326" i="2"/>
  <c r="E326" i="2"/>
  <c r="D326" i="2"/>
  <c r="K317" i="2"/>
  <c r="J317" i="2"/>
  <c r="I317" i="2"/>
  <c r="H317" i="2"/>
  <c r="G317" i="2"/>
  <c r="F317" i="2"/>
  <c r="E317" i="2"/>
  <c r="D317" i="2"/>
  <c r="K311" i="2"/>
  <c r="J311" i="2"/>
  <c r="I311" i="2"/>
  <c r="H311" i="2"/>
  <c r="G311" i="2"/>
  <c r="F311" i="2"/>
  <c r="E311" i="2"/>
  <c r="D311" i="2"/>
  <c r="D301" i="2"/>
  <c r="K299" i="2"/>
  <c r="J299" i="2"/>
  <c r="I299" i="2"/>
  <c r="H299" i="2"/>
  <c r="G299" i="2"/>
  <c r="F299" i="2"/>
  <c r="E299" i="2"/>
  <c r="D299" i="2"/>
  <c r="K293" i="2"/>
  <c r="J293" i="2"/>
  <c r="I293" i="2"/>
  <c r="H293" i="2"/>
  <c r="G293" i="2"/>
  <c r="F293" i="2"/>
  <c r="E293" i="2"/>
  <c r="D293" i="2"/>
  <c r="K269" i="2"/>
  <c r="J269" i="2"/>
  <c r="I269" i="2"/>
  <c r="H269" i="2"/>
  <c r="G269" i="2"/>
  <c r="F269" i="2"/>
  <c r="E269" i="2"/>
  <c r="D269" i="2"/>
  <c r="K261" i="2"/>
  <c r="J261" i="2"/>
  <c r="I261" i="2"/>
  <c r="H261" i="2"/>
  <c r="G261" i="2"/>
  <c r="F261" i="2"/>
  <c r="E261" i="2"/>
  <c r="D261" i="2"/>
  <c r="K249" i="2"/>
  <c r="J249" i="2"/>
  <c r="I249" i="2"/>
  <c r="H249" i="2"/>
  <c r="G249" i="2"/>
  <c r="F249" i="2"/>
  <c r="E249" i="2"/>
  <c r="D249" i="2"/>
  <c r="K237" i="2"/>
  <c r="J237" i="2"/>
  <c r="I237" i="2"/>
  <c r="H237" i="2"/>
  <c r="G237" i="2"/>
  <c r="F237" i="2"/>
  <c r="E237" i="2"/>
  <c r="D237" i="2"/>
  <c r="K229" i="2"/>
  <c r="J229" i="2"/>
  <c r="I229" i="2"/>
  <c r="H229" i="2"/>
  <c r="G229" i="2"/>
  <c r="F229" i="2"/>
  <c r="E229" i="2"/>
  <c r="D229" i="2"/>
  <c r="K222" i="2"/>
  <c r="J222" i="2"/>
  <c r="I222" i="2"/>
  <c r="H222" i="2"/>
  <c r="G222" i="2"/>
  <c r="F222" i="2"/>
  <c r="E222" i="2"/>
  <c r="D222" i="2"/>
  <c r="K210" i="2"/>
  <c r="J210" i="2"/>
  <c r="I210" i="2"/>
  <c r="H210" i="2"/>
  <c r="G210" i="2"/>
  <c r="F210" i="2"/>
  <c r="E210" i="2"/>
  <c r="D210" i="2"/>
  <c r="K204" i="2"/>
  <c r="J204" i="2"/>
  <c r="I204" i="2"/>
  <c r="H204" i="2"/>
  <c r="G204" i="2"/>
  <c r="F204" i="2"/>
  <c r="E204" i="2"/>
  <c r="D204" i="2"/>
  <c r="K196" i="2"/>
  <c r="J196" i="2"/>
  <c r="I196" i="2"/>
  <c r="H196" i="2"/>
  <c r="G196" i="2"/>
  <c r="F196" i="2"/>
  <c r="E196" i="2"/>
  <c r="D196" i="2"/>
  <c r="K190" i="2"/>
  <c r="J190" i="2"/>
  <c r="I190" i="2"/>
  <c r="H190" i="2"/>
  <c r="G190" i="2"/>
  <c r="F190" i="2"/>
  <c r="E190" i="2"/>
  <c r="D190" i="2"/>
  <c r="K182" i="2"/>
  <c r="J182" i="2"/>
  <c r="I182" i="2"/>
  <c r="H182" i="2"/>
  <c r="G182" i="2"/>
  <c r="F182" i="2"/>
  <c r="E182" i="2"/>
  <c r="D182" i="2"/>
  <c r="K174" i="2"/>
  <c r="J174" i="2"/>
  <c r="I174" i="2"/>
  <c r="H174" i="2"/>
  <c r="G174" i="2"/>
  <c r="F174" i="2"/>
  <c r="E174" i="2"/>
  <c r="D174" i="2"/>
  <c r="K168" i="2"/>
  <c r="J168" i="2"/>
  <c r="I168" i="2"/>
  <c r="H168" i="2"/>
  <c r="G168" i="2"/>
  <c r="F168" i="2"/>
  <c r="E168" i="2"/>
  <c r="D168" i="2"/>
  <c r="K161" i="2"/>
  <c r="J161" i="2"/>
  <c r="I161" i="2"/>
  <c r="H161" i="2"/>
  <c r="G161" i="2"/>
  <c r="F161" i="2"/>
  <c r="E161" i="2"/>
  <c r="D161" i="2"/>
  <c r="K155" i="2"/>
  <c r="J155" i="2"/>
  <c r="I155" i="2"/>
  <c r="H155" i="2"/>
  <c r="G155" i="2"/>
  <c r="F155" i="2"/>
  <c r="E155" i="2"/>
  <c r="D155" i="2"/>
  <c r="K148" i="2"/>
  <c r="J148" i="2"/>
  <c r="I148" i="2"/>
  <c r="H148" i="2"/>
  <c r="G148" i="2"/>
  <c r="F148" i="2"/>
  <c r="E148" i="2"/>
  <c r="D148" i="2"/>
  <c r="K142" i="2"/>
  <c r="J142" i="2"/>
  <c r="I142" i="2"/>
  <c r="H142" i="2"/>
  <c r="G142" i="2"/>
  <c r="F142" i="2"/>
  <c r="E142" i="2"/>
  <c r="D142" i="2"/>
  <c r="K136" i="2"/>
  <c r="J136" i="2"/>
  <c r="I136" i="2"/>
  <c r="H136" i="2"/>
  <c r="G136" i="2"/>
  <c r="F136" i="2"/>
  <c r="E136" i="2"/>
  <c r="D136" i="2"/>
  <c r="K130" i="2"/>
  <c r="J130" i="2"/>
  <c r="I130" i="2"/>
  <c r="H130" i="2"/>
  <c r="G130" i="2"/>
  <c r="F130" i="2"/>
  <c r="E130" i="2"/>
  <c r="D130" i="2"/>
  <c r="K122" i="2"/>
  <c r="J122" i="2"/>
  <c r="I122" i="2"/>
  <c r="H122" i="2"/>
  <c r="G122" i="2"/>
  <c r="F122" i="2"/>
  <c r="E122" i="2"/>
  <c r="D122" i="2"/>
  <c r="K114" i="2"/>
  <c r="J114" i="2"/>
  <c r="I114" i="2"/>
  <c r="H114" i="2"/>
  <c r="G114" i="2"/>
  <c r="F114" i="2"/>
  <c r="E114" i="2"/>
  <c r="D114" i="2"/>
  <c r="K107" i="2"/>
  <c r="J107" i="2"/>
  <c r="I107" i="2"/>
  <c r="H107" i="2"/>
  <c r="G107" i="2"/>
  <c r="F107" i="2"/>
  <c r="E107" i="2"/>
  <c r="D107" i="2"/>
  <c r="K99" i="2"/>
  <c r="J99" i="2"/>
  <c r="I99" i="2"/>
  <c r="H99" i="2"/>
  <c r="G99" i="2"/>
  <c r="F99" i="2"/>
  <c r="E99" i="2"/>
  <c r="D99" i="2"/>
  <c r="K93" i="2"/>
  <c r="J93" i="2"/>
  <c r="I93" i="2"/>
  <c r="H93" i="2"/>
  <c r="G93" i="2"/>
  <c r="F93" i="2"/>
  <c r="E93" i="2"/>
  <c r="D93" i="2"/>
  <c r="K87" i="2"/>
  <c r="J87" i="2"/>
  <c r="I87" i="2"/>
  <c r="H87" i="2"/>
  <c r="G87" i="2"/>
  <c r="F87" i="2"/>
  <c r="E87" i="2"/>
  <c r="D87" i="2"/>
  <c r="K76" i="2"/>
  <c r="J76" i="2"/>
  <c r="I76" i="2"/>
  <c r="H76" i="2"/>
  <c r="G76" i="2"/>
  <c r="F76" i="2"/>
  <c r="E76" i="2"/>
  <c r="D76" i="2"/>
  <c r="K67" i="2"/>
  <c r="J67" i="2"/>
  <c r="I67" i="2"/>
  <c r="H67" i="2"/>
  <c r="G67" i="2"/>
  <c r="F67" i="2"/>
  <c r="E67" i="2"/>
  <c r="D67" i="2"/>
  <c r="K50" i="2"/>
  <c r="J50" i="2"/>
  <c r="I50" i="2"/>
  <c r="H50" i="2"/>
  <c r="G50" i="2"/>
  <c r="F50" i="2"/>
  <c r="E50" i="2"/>
  <c r="D50" i="2"/>
  <c r="K44" i="2"/>
  <c r="J44" i="2"/>
  <c r="I44" i="2"/>
  <c r="H44" i="2"/>
  <c r="G44" i="2"/>
  <c r="F44" i="2"/>
  <c r="E44" i="2"/>
  <c r="D44" i="2"/>
  <c r="K38" i="2"/>
  <c r="J38" i="2"/>
  <c r="I38" i="2"/>
  <c r="H38" i="2"/>
  <c r="G38" i="2"/>
  <c r="F38" i="2"/>
  <c r="E38" i="2"/>
  <c r="D38" i="2"/>
  <c r="K32" i="2"/>
  <c r="J32" i="2"/>
  <c r="I32" i="2"/>
  <c r="H32" i="2"/>
  <c r="G32" i="2"/>
  <c r="F32" i="2"/>
  <c r="E32" i="2"/>
  <c r="D32" i="2"/>
  <c r="F373" i="2"/>
  <c r="I343" i="2"/>
  <c r="J318" i="2"/>
  <c r="I318" i="2"/>
  <c r="H318" i="2"/>
  <c r="F318" i="2"/>
  <c r="E318" i="2"/>
  <c r="D318" i="2"/>
  <c r="C318" i="2"/>
  <c r="D282" i="2"/>
  <c r="D392" i="2"/>
  <c r="E392" i="2"/>
  <c r="F392" i="2"/>
  <c r="G392" i="2"/>
  <c r="H392" i="2"/>
  <c r="H393" i="2" s="1"/>
  <c r="I392" i="2"/>
  <c r="I393" i="2" s="1"/>
  <c r="J392" i="2"/>
  <c r="J393" i="2" s="1"/>
  <c r="K392" i="2"/>
  <c r="K393" i="2" s="1"/>
  <c r="C398" i="2"/>
  <c r="D398" i="2"/>
  <c r="E398" i="2"/>
  <c r="F398" i="2"/>
  <c r="G398" i="2"/>
  <c r="H398" i="2"/>
  <c r="I398" i="2"/>
  <c r="I399" i="2" s="1"/>
  <c r="J398" i="2"/>
  <c r="J399" i="2" s="1"/>
  <c r="K398" i="2"/>
  <c r="K399" i="2" s="1"/>
  <c r="C404" i="2"/>
  <c r="D404" i="2"/>
  <c r="F404" i="2"/>
  <c r="G404" i="2"/>
  <c r="G405" i="2" s="1"/>
  <c r="H404" i="2"/>
  <c r="H405" i="2" s="1"/>
  <c r="I404" i="2"/>
  <c r="I405" i="2" s="1"/>
  <c r="J404" i="2"/>
  <c r="J405" i="2" s="1"/>
  <c r="K404" i="2"/>
  <c r="K405" i="2" s="1"/>
  <c r="C410" i="2"/>
  <c r="D410" i="2"/>
  <c r="E410" i="2"/>
  <c r="F410" i="2"/>
  <c r="G410" i="2"/>
  <c r="G411" i="2" s="1"/>
  <c r="H410" i="2"/>
  <c r="H411" i="2" s="1"/>
  <c r="I410" i="2"/>
  <c r="I411" i="2" s="1"/>
  <c r="J410" i="2"/>
  <c r="J411" i="2" s="1"/>
  <c r="K410" i="2"/>
  <c r="K411" i="2" s="1"/>
  <c r="C416" i="2"/>
  <c r="D416" i="2"/>
  <c r="E416" i="2"/>
  <c r="F416" i="2"/>
  <c r="G416" i="2"/>
  <c r="G417" i="2" s="1"/>
  <c r="H416" i="2"/>
  <c r="H417" i="2" s="1"/>
  <c r="I416" i="2"/>
  <c r="I417" i="2" s="1"/>
  <c r="J416" i="2"/>
  <c r="J417" i="2" s="1"/>
  <c r="K416" i="2"/>
  <c r="E423" i="2"/>
  <c r="H423" i="2"/>
  <c r="I423" i="2"/>
  <c r="J423" i="2"/>
  <c r="K423" i="2"/>
  <c r="E68" i="2"/>
  <c r="F241" i="2"/>
  <c r="G131" i="2"/>
  <c r="E149" i="2"/>
  <c r="H156" i="2"/>
  <c r="C162" i="2"/>
  <c r="C175" i="2"/>
  <c r="G175" i="2"/>
  <c r="H175" i="2"/>
  <c r="H252" i="2"/>
  <c r="E117" i="2"/>
  <c r="D59" i="2"/>
  <c r="G81" i="2"/>
  <c r="K59" i="2"/>
  <c r="D84" i="2"/>
  <c r="F59" i="2"/>
  <c r="F62" i="2"/>
  <c r="K71" i="2"/>
  <c r="H84" i="2"/>
  <c r="K81" i="2"/>
  <c r="K94" i="2"/>
  <c r="J125" i="2"/>
  <c r="C149" i="2"/>
  <c r="G149" i="2"/>
  <c r="C59" i="2"/>
  <c r="G59" i="2"/>
  <c r="F68" i="2"/>
  <c r="I68" i="2"/>
  <c r="I71" i="2"/>
  <c r="F81" i="2"/>
  <c r="F88" i="2"/>
  <c r="J152" i="2"/>
  <c r="H152" i="2"/>
  <c r="F175" i="2"/>
  <c r="I178" i="2"/>
  <c r="G211" i="2"/>
  <c r="G213" i="2"/>
  <c r="F223" i="2"/>
  <c r="F244" i="2"/>
  <c r="I244" i="2"/>
  <c r="H282" i="2"/>
  <c r="H285" i="2"/>
  <c r="F149" i="2"/>
  <c r="I149" i="2"/>
  <c r="G178" i="2"/>
  <c r="D213" i="2"/>
  <c r="J213" i="2"/>
  <c r="D223" i="2"/>
  <c r="D225" i="2"/>
  <c r="J225" i="2"/>
  <c r="F252" i="2"/>
  <c r="F282" i="2"/>
  <c r="I282" i="2"/>
  <c r="I162" i="2"/>
  <c r="I165" i="2"/>
  <c r="J178" i="2"/>
  <c r="E211" i="2"/>
  <c r="H211" i="2"/>
  <c r="K213" i="2"/>
  <c r="H223" i="2"/>
  <c r="H225" i="2"/>
  <c r="K230" i="2"/>
  <c r="D241" i="2"/>
  <c r="J241" i="2"/>
  <c r="J244" i="2"/>
  <c r="I211" i="2"/>
  <c r="I213" i="2"/>
  <c r="I230" i="2"/>
  <c r="H241" i="2"/>
  <c r="H244" i="2"/>
  <c r="K241" i="2"/>
  <c r="D252" i="2"/>
  <c r="J252" i="2"/>
  <c r="J285" i="2"/>
  <c r="K68" i="2"/>
  <c r="K39" i="2"/>
  <c r="C68" i="2"/>
  <c r="E241" i="2"/>
  <c r="E59" i="2"/>
  <c r="F125" i="2"/>
  <c r="F211" i="2"/>
  <c r="D211" i="2"/>
  <c r="E223" i="2"/>
  <c r="J223" i="2"/>
  <c r="I223" i="2"/>
  <c r="F100" i="2"/>
  <c r="D100" i="2"/>
  <c r="H100" i="2"/>
  <c r="H101" i="2" s="1"/>
  <c r="E100" i="2"/>
  <c r="E101" i="2" s="1"/>
  <c r="J100" i="2"/>
  <c r="J101" i="2" s="1"/>
  <c r="K100" i="2"/>
  <c r="D103" i="2"/>
  <c r="E103" i="2"/>
  <c r="J103" i="2"/>
  <c r="H103" i="2"/>
  <c r="G103" i="2"/>
  <c r="K103" i="2"/>
  <c r="D321" i="2"/>
  <c r="J303" i="2"/>
  <c r="G84" i="2"/>
  <c r="G303" i="2"/>
  <c r="D303" i="2"/>
  <c r="E162" i="2"/>
  <c r="D178" i="2"/>
  <c r="D175" i="2"/>
  <c r="G68" i="2"/>
  <c r="G71" i="2"/>
  <c r="E125" i="2"/>
  <c r="J62" i="2"/>
  <c r="H59" i="2"/>
  <c r="H62" i="2"/>
  <c r="D68" i="2"/>
  <c r="E71" i="2"/>
  <c r="E62" i="2"/>
  <c r="F213" i="2"/>
  <c r="E303" i="2"/>
  <c r="G321" i="2"/>
  <c r="K346" i="2"/>
  <c r="E244" i="2"/>
  <c r="J321" i="2"/>
  <c r="E321" i="2"/>
  <c r="H376" i="2"/>
  <c r="K376" i="2"/>
  <c r="F376" i="2"/>
  <c r="I376" i="2"/>
  <c r="E376" i="2"/>
  <c r="K315" i="2"/>
  <c r="F346" i="2"/>
  <c r="D376" i="2"/>
  <c r="H170" i="2" l="1"/>
  <c r="J253" i="2"/>
  <c r="G46" i="2"/>
  <c r="F34" i="2"/>
  <c r="I46" i="2"/>
  <c r="H242" i="2"/>
  <c r="G264" i="2"/>
  <c r="I265" i="2" s="1"/>
  <c r="I205" i="2"/>
  <c r="I267" i="2"/>
  <c r="H30" i="2"/>
  <c r="K417" i="2"/>
  <c r="I385" i="2"/>
  <c r="H315" i="2"/>
  <c r="K385" i="2"/>
  <c r="G48" i="2"/>
  <c r="H108" i="2"/>
  <c r="H109" i="2" s="1"/>
  <c r="J169" i="2"/>
  <c r="J170" i="2" s="1"/>
  <c r="C264" i="2"/>
  <c r="K205" i="2"/>
  <c r="H125" i="2"/>
  <c r="H126" i="2" s="1"/>
  <c r="H34" i="2"/>
  <c r="E233" i="2"/>
  <c r="D411" i="2"/>
  <c r="E385" i="2"/>
  <c r="K30" i="2"/>
  <c r="K125" i="2"/>
  <c r="K108" i="2"/>
  <c r="K109" i="2" s="1"/>
  <c r="I169" i="2"/>
  <c r="K170" i="2" s="1"/>
  <c r="J233" i="2"/>
  <c r="H191" i="2"/>
  <c r="J192" i="2" s="1"/>
  <c r="G137" i="2"/>
  <c r="I138" i="2" s="1"/>
  <c r="G21" i="2"/>
  <c r="H297" i="2"/>
  <c r="I48" i="2"/>
  <c r="I150" i="2"/>
  <c r="J205" i="2"/>
  <c r="J206" i="2" s="1"/>
  <c r="J27" i="2"/>
  <c r="J28" i="2" s="1"/>
  <c r="G33" i="2"/>
  <c r="I34" i="2" s="1"/>
  <c r="I36" i="2"/>
  <c r="J301" i="2"/>
  <c r="E411" i="2"/>
  <c r="J58" i="2"/>
  <c r="C312" i="2"/>
  <c r="D385" i="2"/>
  <c r="I315" i="2"/>
  <c r="H143" i="2"/>
  <c r="H144" i="2" s="1"/>
  <c r="I111" i="2"/>
  <c r="G108" i="2"/>
  <c r="G109" i="2" s="1"/>
  <c r="C88" i="2"/>
  <c r="K48" i="2"/>
  <c r="G312" i="2"/>
  <c r="I313" i="2" s="1"/>
  <c r="E23" i="2"/>
  <c r="E21" i="2" s="1"/>
  <c r="H36" i="2"/>
  <c r="F48" i="2"/>
  <c r="E200" i="2"/>
  <c r="H89" i="2"/>
  <c r="G385" i="2"/>
  <c r="F315" i="2"/>
  <c r="F30" i="2"/>
  <c r="J23" i="2"/>
  <c r="J21" i="2" s="1"/>
  <c r="D23" i="2"/>
  <c r="K23" i="2"/>
  <c r="K21" i="2" s="1"/>
  <c r="G69" i="2"/>
  <c r="D109" i="2"/>
  <c r="H230" i="2"/>
  <c r="H231" i="2" s="1"/>
  <c r="G27" i="2"/>
  <c r="H208" i="2"/>
  <c r="K267" i="2"/>
  <c r="C169" i="2"/>
  <c r="I125" i="2"/>
  <c r="C156" i="2"/>
  <c r="K137" i="2"/>
  <c r="K138" i="2" s="1"/>
  <c r="F45" i="2"/>
  <c r="F46" i="2" s="1"/>
  <c r="D208" i="2"/>
  <c r="K265" i="2"/>
  <c r="D285" i="2"/>
  <c r="J283" i="2"/>
  <c r="J199" i="2"/>
  <c r="G205" i="2"/>
  <c r="C382" i="2"/>
  <c r="D383" i="2" s="1"/>
  <c r="K26" i="2"/>
  <c r="K19" i="2"/>
  <c r="I19" i="2"/>
  <c r="G19" i="2"/>
  <c r="E19" i="2"/>
  <c r="C19" i="2"/>
  <c r="G118" i="2"/>
  <c r="J26" i="2"/>
  <c r="J19" i="2"/>
  <c r="H26" i="2"/>
  <c r="H19" i="2"/>
  <c r="F19" i="2"/>
  <c r="F8" i="2"/>
  <c r="H60" i="2"/>
  <c r="K374" i="2"/>
  <c r="E344" i="2"/>
  <c r="I319" i="2"/>
  <c r="J297" i="2"/>
  <c r="I297" i="2"/>
  <c r="H295" i="2"/>
  <c r="H162" i="2"/>
  <c r="H163" i="2" s="1"/>
  <c r="H165" i="2"/>
  <c r="K46" i="2"/>
  <c r="E242" i="2"/>
  <c r="F200" i="2"/>
  <c r="H253" i="2"/>
  <c r="G169" i="2"/>
  <c r="G170" i="2" s="1"/>
  <c r="J162" i="2"/>
  <c r="J36" i="2"/>
  <c r="G39" i="2"/>
  <c r="G40" i="2" s="1"/>
  <c r="I39" i="2"/>
  <c r="G62" i="2"/>
  <c r="H68" i="2"/>
  <c r="H69" i="2" s="1"/>
  <c r="H71" i="2"/>
  <c r="J81" i="2"/>
  <c r="J82" i="2" s="1"/>
  <c r="J84" i="2"/>
  <c r="D117" i="2"/>
  <c r="D118" i="2" s="1"/>
  <c r="G125" i="2"/>
  <c r="G126" i="2" s="1"/>
  <c r="E137" i="2"/>
  <c r="E138" i="2" s="1"/>
  <c r="K149" i="2"/>
  <c r="K150" i="2" s="1"/>
  <c r="K152" i="2"/>
  <c r="D152" i="2"/>
  <c r="K175" i="2"/>
  <c r="K176" i="2" s="1"/>
  <c r="K178" i="2"/>
  <c r="E178" i="2"/>
  <c r="E175" i="2"/>
  <c r="F176" i="2" s="1"/>
  <c r="F178" i="2"/>
  <c r="H185" i="2"/>
  <c r="J186" i="2" s="1"/>
  <c r="H199" i="2"/>
  <c r="E205" i="2"/>
  <c r="E206" i="2" s="1"/>
  <c r="F208" i="2"/>
  <c r="G223" i="2"/>
  <c r="G225" i="2"/>
  <c r="G241" i="2"/>
  <c r="G242" i="2" s="1"/>
  <c r="G244" i="2"/>
  <c r="K282" i="2"/>
  <c r="K283" i="2" s="1"/>
  <c r="K285" i="2"/>
  <c r="J376" i="2"/>
  <c r="J373" i="2"/>
  <c r="J374" i="2" s="1"/>
  <c r="G393" i="2"/>
  <c r="F103" i="2"/>
  <c r="F111" i="2"/>
  <c r="F152" i="2"/>
  <c r="D165" i="2"/>
  <c r="F60" i="2"/>
  <c r="I69" i="2"/>
  <c r="H138" i="2"/>
  <c r="D393" i="2"/>
  <c r="G200" i="2"/>
  <c r="F101" i="2"/>
  <c r="K69" i="2"/>
  <c r="F423" i="2"/>
  <c r="J319" i="2"/>
  <c r="I157" i="2"/>
  <c r="G150" i="2"/>
  <c r="F242" i="2"/>
  <c r="F417" i="2"/>
  <c r="F393" i="2"/>
  <c r="F26" i="2"/>
  <c r="D283" i="2"/>
  <c r="K231" i="2"/>
  <c r="F150" i="2"/>
  <c r="J157" i="2"/>
  <c r="I132" i="2"/>
  <c r="G144" i="2"/>
  <c r="J138" i="2"/>
  <c r="K132" i="2"/>
  <c r="F411" i="2"/>
  <c r="F405" i="2"/>
  <c r="D405" i="2"/>
  <c r="E58" i="2"/>
  <c r="F313" i="2"/>
  <c r="E40" i="2"/>
  <c r="H150" i="2"/>
  <c r="K186" i="2"/>
  <c r="H390" i="2"/>
  <c r="F390" i="2"/>
  <c r="D390" i="2"/>
  <c r="F399" i="2"/>
  <c r="D374" i="2"/>
  <c r="D399" i="2"/>
  <c r="H399" i="2"/>
  <c r="F126" i="2"/>
  <c r="K242" i="2"/>
  <c r="F58" i="2"/>
  <c r="H58" i="2"/>
  <c r="K313" i="2"/>
  <c r="E319" i="2"/>
  <c r="H319" i="2"/>
  <c r="K344" i="2"/>
  <c r="F374" i="2"/>
  <c r="G383" i="2"/>
  <c r="E26" i="2"/>
  <c r="D40" i="2"/>
  <c r="I176" i="2"/>
  <c r="G319" i="2"/>
  <c r="E383" i="2"/>
  <c r="E405" i="2"/>
  <c r="I390" i="2"/>
  <c r="D58" i="2"/>
  <c r="E126" i="2"/>
  <c r="E60" i="2"/>
  <c r="J89" i="2"/>
  <c r="H28" i="2"/>
  <c r="E46" i="2"/>
  <c r="H301" i="2"/>
  <c r="H82" i="2"/>
  <c r="D417" i="2"/>
  <c r="E393" i="2"/>
  <c r="J176" i="2"/>
  <c r="E374" i="2"/>
  <c r="D200" i="2"/>
  <c r="F163" i="2"/>
  <c r="H374" i="2"/>
  <c r="F319" i="2"/>
  <c r="E69" i="2"/>
  <c r="D69" i="2"/>
  <c r="D319" i="2"/>
  <c r="J242" i="2"/>
  <c r="D163" i="2"/>
  <c r="K390" i="2"/>
  <c r="G390" i="2"/>
  <c r="G399" i="2"/>
  <c r="E399" i="2"/>
  <c r="E390" i="2"/>
  <c r="I58" i="2"/>
  <c r="G58" i="2"/>
  <c r="J94" i="2"/>
  <c r="J95" i="2" s="1"/>
  <c r="F94" i="2"/>
  <c r="H95" i="2" s="1"/>
  <c r="D94" i="2"/>
  <c r="D95" i="2" s="1"/>
  <c r="I100" i="2"/>
  <c r="I103" i="2"/>
  <c r="G101" i="2"/>
  <c r="J111" i="2"/>
  <c r="J108" i="2"/>
  <c r="D111" i="2"/>
  <c r="E111" i="2"/>
  <c r="E143" i="2"/>
  <c r="E144" i="2" s="1"/>
  <c r="C143" i="2"/>
  <c r="D149" i="2"/>
  <c r="E152" i="2"/>
  <c r="K156" i="2"/>
  <c r="K157" i="2" s="1"/>
  <c r="F156" i="2"/>
  <c r="H157" i="2" s="1"/>
  <c r="D156" i="2"/>
  <c r="K162" i="2"/>
  <c r="K163" i="2" s="1"/>
  <c r="K165" i="2"/>
  <c r="G162" i="2"/>
  <c r="I163" i="2" s="1"/>
  <c r="G165" i="2"/>
  <c r="F165" i="2"/>
  <c r="E165" i="2"/>
  <c r="J346" i="2"/>
  <c r="J343" i="2"/>
  <c r="H346" i="2"/>
  <c r="H343" i="2"/>
  <c r="H344" i="2" s="1"/>
  <c r="I383" i="2"/>
  <c r="E109" i="2"/>
  <c r="F344" i="2"/>
  <c r="E48" i="2"/>
  <c r="D48" i="2"/>
  <c r="H45" i="2"/>
  <c r="H48" i="2"/>
  <c r="I59" i="2"/>
  <c r="K60" i="2" s="1"/>
  <c r="I62" i="2"/>
  <c r="K62" i="2"/>
  <c r="J68" i="2"/>
  <c r="J71" i="2"/>
  <c r="F118" i="2"/>
  <c r="H131" i="2"/>
  <c r="C137" i="2"/>
  <c r="D138" i="2" s="1"/>
  <c r="D192" i="2"/>
  <c r="C205" i="2"/>
  <c r="D233" i="2"/>
  <c r="D230" i="2"/>
  <c r="D231" i="2" s="1"/>
  <c r="F385" i="2"/>
  <c r="F382" i="2"/>
  <c r="F383" i="2" s="1"/>
  <c r="D126" i="2"/>
  <c r="H176" i="2"/>
  <c r="G157" i="2"/>
  <c r="G132" i="2"/>
  <c r="D26" i="2"/>
  <c r="D62" i="2"/>
  <c r="F225" i="2"/>
  <c r="E346" i="2"/>
  <c r="D46" i="2"/>
  <c r="E170" i="2"/>
  <c r="F170" i="2"/>
  <c r="K200" i="2"/>
  <c r="I200" i="2"/>
  <c r="J265" i="2"/>
  <c r="G60" i="2"/>
  <c r="J34" i="2"/>
  <c r="K34" i="2"/>
  <c r="H118" i="2"/>
  <c r="J60" i="2"/>
  <c r="E163" i="2"/>
  <c r="D60" i="2"/>
  <c r="E34" i="2"/>
  <c r="D176" i="2"/>
  <c r="D101" i="2"/>
  <c r="E132" i="2"/>
  <c r="I144" i="2"/>
  <c r="K144" i="2"/>
  <c r="D344" i="2"/>
  <c r="I26" i="2"/>
  <c r="G26" i="2"/>
  <c r="I27" i="2"/>
  <c r="I30" i="2"/>
  <c r="I23" i="2"/>
  <c r="E30" i="2"/>
  <c r="E27" i="2"/>
  <c r="F28" i="2" s="1"/>
  <c r="C23" i="2"/>
  <c r="C21" i="2" s="1"/>
  <c r="C33" i="2"/>
  <c r="D34" i="2" s="1"/>
  <c r="D36" i="2"/>
  <c r="F36" i="2"/>
  <c r="E36" i="2"/>
  <c r="G36" i="2"/>
  <c r="K36" i="2"/>
  <c r="K84" i="2"/>
  <c r="I81" i="2"/>
  <c r="I82" i="2" s="1"/>
  <c r="I84" i="2"/>
  <c r="E84" i="2"/>
  <c r="E81" i="2"/>
  <c r="F84" i="2"/>
  <c r="C81" i="2"/>
  <c r="K88" i="2"/>
  <c r="K89" i="2" s="1"/>
  <c r="G88" i="2"/>
  <c r="D88" i="2"/>
  <c r="G94" i="2"/>
  <c r="E94" i="2"/>
  <c r="J131" i="2"/>
  <c r="F131" i="2"/>
  <c r="F132" i="2" s="1"/>
  <c r="G185" i="2"/>
  <c r="E185" i="2"/>
  <c r="C185" i="2"/>
  <c r="K191" i="2"/>
  <c r="I191" i="2"/>
  <c r="G191" i="2"/>
  <c r="E191" i="2"/>
  <c r="F192" i="2" s="1"/>
  <c r="I225" i="2"/>
  <c r="K225" i="2"/>
  <c r="G230" i="2"/>
  <c r="G231" i="2" s="1"/>
  <c r="G233" i="2"/>
  <c r="I233" i="2"/>
  <c r="F233" i="2"/>
  <c r="E230" i="2"/>
  <c r="F231" i="2" s="1"/>
  <c r="K252" i="2"/>
  <c r="K255" i="2"/>
  <c r="I252" i="2"/>
  <c r="I255" i="2"/>
  <c r="G252" i="2"/>
  <c r="G255" i="2"/>
  <c r="E252" i="2"/>
  <c r="E255" i="2"/>
  <c r="C252" i="2"/>
  <c r="J267" i="2"/>
  <c r="H267" i="2"/>
  <c r="F264" i="2"/>
  <c r="F265" i="2" s="1"/>
  <c r="F267" i="2"/>
  <c r="D264" i="2"/>
  <c r="D267" i="2"/>
  <c r="E267" i="2"/>
  <c r="G282" i="2"/>
  <c r="G285" i="2"/>
  <c r="E282" i="2"/>
  <c r="F285" i="2"/>
  <c r="E285" i="2"/>
  <c r="K297" i="2"/>
  <c r="G297" i="2"/>
  <c r="F297" i="2"/>
  <c r="E295" i="2"/>
  <c r="I301" i="2"/>
  <c r="I303" i="2"/>
  <c r="F303" i="2"/>
  <c r="I344" i="2"/>
  <c r="G344" i="2"/>
  <c r="D346" i="2"/>
  <c r="D28" i="2"/>
  <c r="F89" i="2"/>
  <c r="J390" i="2"/>
  <c r="H283" i="2"/>
  <c r="K95" i="2"/>
  <c r="E417" i="2"/>
  <c r="F39" i="2"/>
  <c r="F40" i="2" s="1"/>
  <c r="H23" i="2"/>
  <c r="H39" i="2"/>
  <c r="H40" i="2" s="1"/>
  <c r="J45" i="2"/>
  <c r="J48" i="2"/>
  <c r="C131" i="2"/>
  <c r="D315" i="2"/>
  <c r="E315" i="2"/>
  <c r="D312" i="2"/>
  <c r="G8" i="2"/>
  <c r="K118" i="2"/>
  <c r="G423" i="2"/>
  <c r="K58" i="2"/>
  <c r="D30" i="2"/>
  <c r="E208" i="2"/>
  <c r="F109" i="2"/>
  <c r="D242" i="2"/>
  <c r="H385" i="2"/>
  <c r="H382" i="2"/>
  <c r="H206" i="2"/>
  <c r="F69" i="2"/>
  <c r="I118" i="2"/>
  <c r="K303" i="2"/>
  <c r="J315" i="2"/>
  <c r="J312" i="2"/>
  <c r="J313" i="2" s="1"/>
  <c r="K321" i="2"/>
  <c r="K318" i="2"/>
  <c r="K319" i="2" s="1"/>
  <c r="G346" i="2"/>
  <c r="G376" i="2"/>
  <c r="G373" i="2"/>
  <c r="J385" i="2"/>
  <c r="F206" i="2" l="1"/>
  <c r="F20" i="2"/>
  <c r="E192" i="2"/>
  <c r="I40" i="2"/>
  <c r="K206" i="2"/>
  <c r="D265" i="2"/>
  <c r="D89" i="2"/>
  <c r="J126" i="2"/>
  <c r="G265" i="2"/>
  <c r="I206" i="2"/>
  <c r="I109" i="2"/>
  <c r="G138" i="2"/>
  <c r="H46" i="2"/>
  <c r="I170" i="2"/>
  <c r="J17" i="2"/>
  <c r="J15" i="2" s="1"/>
  <c r="J388" i="2" s="1"/>
  <c r="G34" i="2"/>
  <c r="J144" i="2"/>
  <c r="J109" i="2"/>
  <c r="G313" i="2"/>
  <c r="K126" i="2"/>
  <c r="G24" i="2"/>
  <c r="D170" i="2"/>
  <c r="H192" i="2"/>
  <c r="I126" i="2"/>
  <c r="E17" i="2"/>
  <c r="K17" i="2"/>
  <c r="K24" i="2"/>
  <c r="K391" i="2"/>
  <c r="E24" i="2"/>
  <c r="F24" i="2"/>
  <c r="F21" i="2"/>
  <c r="F22" i="2" s="1"/>
  <c r="D157" i="2"/>
  <c r="I242" i="2"/>
  <c r="D21" i="2"/>
  <c r="E22" i="2" s="1"/>
  <c r="F138" i="2"/>
  <c r="J231" i="2"/>
  <c r="I295" i="2"/>
  <c r="K295" i="2"/>
  <c r="I17" i="2"/>
  <c r="E118" i="2"/>
  <c r="J200" i="2"/>
  <c r="J295" i="2"/>
  <c r="H8" i="2"/>
  <c r="F9" i="2"/>
  <c r="J56" i="2"/>
  <c r="J53" i="2"/>
  <c r="G53" i="2"/>
  <c r="G17" i="2"/>
  <c r="G15" i="2" s="1"/>
  <c r="F53" i="2"/>
  <c r="F17" i="2"/>
  <c r="F15" i="2" s="1"/>
  <c r="H17" i="2"/>
  <c r="H200" i="2"/>
  <c r="I60" i="2"/>
  <c r="J69" i="2"/>
  <c r="G176" i="2"/>
  <c r="G206" i="2"/>
  <c r="H186" i="2"/>
  <c r="E176" i="2"/>
  <c r="J163" i="2"/>
  <c r="K40" i="2"/>
  <c r="G22" i="2"/>
  <c r="H391" i="2"/>
  <c r="J46" i="2"/>
  <c r="J391" i="2"/>
  <c r="F56" i="2"/>
  <c r="I391" i="2"/>
  <c r="H20" i="2"/>
  <c r="F157" i="2"/>
  <c r="E265" i="2"/>
  <c r="E231" i="2"/>
  <c r="G192" i="2"/>
  <c r="G95" i="2"/>
  <c r="E89" i="2"/>
  <c r="D391" i="2"/>
  <c r="E157" i="2"/>
  <c r="J132" i="2"/>
  <c r="H265" i="2"/>
  <c r="G163" i="2"/>
  <c r="G28" i="2"/>
  <c r="J20" i="2"/>
  <c r="J344" i="2"/>
  <c r="I53" i="2"/>
  <c r="I56" i="2"/>
  <c r="I101" i="2"/>
  <c r="K101" i="2"/>
  <c r="F144" i="2"/>
  <c r="E28" i="2"/>
  <c r="H132" i="2"/>
  <c r="E150" i="2"/>
  <c r="D150" i="2"/>
  <c r="D144" i="2"/>
  <c r="H53" i="2"/>
  <c r="H56" i="2"/>
  <c r="G391" i="2"/>
  <c r="E391" i="2"/>
  <c r="J54" i="2"/>
  <c r="D206" i="2"/>
  <c r="F391" i="2"/>
  <c r="I8" i="2"/>
  <c r="G9" i="2"/>
  <c r="E301" i="2"/>
  <c r="F301" i="2"/>
  <c r="F283" i="2"/>
  <c r="E283" i="2"/>
  <c r="G283" i="2"/>
  <c r="F95" i="2"/>
  <c r="E95" i="2"/>
  <c r="I95" i="2"/>
  <c r="D53" i="2"/>
  <c r="D56" i="2"/>
  <c r="G89" i="2"/>
  <c r="I89" i="2"/>
  <c r="C53" i="2"/>
  <c r="G20" i="2"/>
  <c r="I20" i="2"/>
  <c r="K20" i="2"/>
  <c r="G301" i="2"/>
  <c r="J40" i="2"/>
  <c r="I231" i="2"/>
  <c r="K301" i="2"/>
  <c r="D313" i="2"/>
  <c r="E313" i="2"/>
  <c r="D132" i="2"/>
  <c r="H21" i="2"/>
  <c r="J24" i="2"/>
  <c r="H24" i="2"/>
  <c r="D253" i="2"/>
  <c r="D24" i="2"/>
  <c r="G295" i="2"/>
  <c r="E253" i="2"/>
  <c r="F253" i="2"/>
  <c r="G253" i="2"/>
  <c r="I253" i="2"/>
  <c r="K253" i="2"/>
  <c r="I192" i="2"/>
  <c r="K192" i="2"/>
  <c r="E186" i="2"/>
  <c r="F186" i="2"/>
  <c r="G186" i="2"/>
  <c r="I186" i="2"/>
  <c r="D82" i="2"/>
  <c r="E53" i="2"/>
  <c r="E56" i="2"/>
  <c r="F82" i="2"/>
  <c r="E82" i="2"/>
  <c r="G82" i="2"/>
  <c r="G56" i="2"/>
  <c r="K53" i="2"/>
  <c r="K56" i="2"/>
  <c r="I21" i="2"/>
  <c r="I22" i="2" s="1"/>
  <c r="I24" i="2"/>
  <c r="I28" i="2"/>
  <c r="K28" i="2"/>
  <c r="F295" i="2"/>
  <c r="K82" i="2"/>
  <c r="I283" i="2"/>
  <c r="D186" i="2"/>
  <c r="H383" i="2"/>
  <c r="J383" i="2"/>
  <c r="D20" i="2"/>
  <c r="E20" i="2"/>
  <c r="I374" i="2"/>
  <c r="G374" i="2"/>
  <c r="I54" i="2" l="1"/>
  <c r="K22" i="2"/>
  <c r="J8" i="2"/>
  <c r="J9" i="2" s="1"/>
  <c r="H9" i="2"/>
  <c r="H54" i="2"/>
  <c r="K54" i="2"/>
  <c r="F388" i="2"/>
  <c r="E15" i="2"/>
  <c r="E388" i="2" s="1"/>
  <c r="G18" i="2"/>
  <c r="I15" i="2"/>
  <c r="I18" i="2"/>
  <c r="G388" i="2"/>
  <c r="F18" i="2"/>
  <c r="K15" i="2"/>
  <c r="K18" i="2"/>
  <c r="E54" i="2"/>
  <c r="F54" i="2"/>
  <c r="H15" i="2"/>
  <c r="H18" i="2"/>
  <c r="J18" i="2"/>
  <c r="H22" i="2"/>
  <c r="J22" i="2"/>
  <c r="D22" i="2"/>
  <c r="G54" i="2"/>
  <c r="D54" i="2"/>
  <c r="K8" i="2"/>
  <c r="K9" i="2" s="1"/>
  <c r="I9" i="2"/>
  <c r="G389" i="2" l="1"/>
  <c r="F389" i="2"/>
  <c r="H16" i="2"/>
  <c r="H388" i="2"/>
  <c r="J16" i="2"/>
  <c r="K16" i="2"/>
  <c r="K388" i="2"/>
  <c r="G16" i="2"/>
  <c r="I16" i="2"/>
  <c r="I388" i="2"/>
  <c r="I389" i="2" s="1"/>
  <c r="F16" i="2"/>
  <c r="K389" i="2" l="1"/>
  <c r="J389" i="2"/>
  <c r="H389" i="2"/>
  <c r="C17" i="2" l="1"/>
  <c r="D295" i="2" l="1"/>
  <c r="C15" i="2"/>
  <c r="C388" i="2" s="1"/>
  <c r="D297" i="2"/>
  <c r="D17" i="2"/>
  <c r="E297" i="2"/>
  <c r="E18" i="2" l="1"/>
  <c r="D18" i="2"/>
  <c r="D15" i="2"/>
  <c r="E16" i="2" l="1"/>
  <c r="D388" i="2"/>
  <c r="D16" i="2"/>
  <c r="E389" i="2" l="1"/>
  <c r="D389" i="2"/>
</calcChain>
</file>

<file path=xl/sharedStrings.xml><?xml version="1.0" encoding="utf-8"?>
<sst xmlns="http://schemas.openxmlformats.org/spreadsheetml/2006/main" count="862" uniqueCount="171">
  <si>
    <t xml:space="preserve">       Показатели</t>
  </si>
  <si>
    <t>%</t>
  </si>
  <si>
    <t xml:space="preserve">из них   -   по крупным и средним предприятиям </t>
  </si>
  <si>
    <t xml:space="preserve">Муниципальная собственность </t>
  </si>
  <si>
    <t>Собственность общественных объединений</t>
  </si>
  <si>
    <t>Частная собственность</t>
  </si>
  <si>
    <t>Смешанная собственность, российская б/ин.участия -всего</t>
  </si>
  <si>
    <t>Иностранная и смешанная собств. с иностр.участием</t>
  </si>
  <si>
    <t>из них -по крупным и средним предприятиям (факт из таб.2)</t>
  </si>
  <si>
    <t>Государственная собственность</t>
  </si>
  <si>
    <t>из них -по крупным и средним предприятиям</t>
  </si>
  <si>
    <t xml:space="preserve">              -    по малым и микро-  предприятиям</t>
  </si>
  <si>
    <t>Темп роста</t>
  </si>
  <si>
    <t>01 Растениеводство и животноводство, охота и предоставление соответствующих услуг в этих областях</t>
  </si>
  <si>
    <t>02 Лесоводство и лесозаготовки</t>
  </si>
  <si>
    <t>03 Рыболовство и рыбоводство</t>
  </si>
  <si>
    <t>Раздел В ДОБЫЧА ПОЛЕЗНЫХ ИСКОПАЕМЫХ</t>
  </si>
  <si>
    <t>10 Производство пищевых продуктов</t>
  </si>
  <si>
    <t>11 Производство напитков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</si>
  <si>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</si>
  <si>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</si>
  <si>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</si>
  <si>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</si>
  <si>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</si>
  <si>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</si>
  <si>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</si>
  <si>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</si>
  <si>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</si>
  <si>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</si>
  <si>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</si>
  <si>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</si>
  <si>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</si>
  <si>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</si>
  <si>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</si>
  <si>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</si>
  <si>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31 Производство мебели</t>
  </si>
  <si>
    <t>32 Производство прочих готовых изделий</t>
  </si>
  <si>
    <t>33 Ремонт и монтаж машин и оборудования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</si>
  <si>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</si>
  <si>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УТИЛИЗАЦИИ ОТХОДОВ, ДЕЯТЕЛЬНОСТЬ ПО ЛИКВИДАЦИИ ЗАГРЯЗНЕНИЙ</t>
  </si>
  <si>
    <t>Раздел G ТОРГОВЛЯ ОПТОВАЯ И РОЗНИЧНАЯ; РЕМОНТ АВТОТРАНСПОРТНЫХ СРЕДСТВ И МОТОЦИКЛОВ</t>
  </si>
  <si>
    <t>Раздел Н ТРАНСПОРТИРОВКА И ХРАНЕНИЕ</t>
  </si>
  <si>
    <t>Раздел I ДЕЯТЕЛЬНОСТЬ ГОСТИНИЦ И ПРЕДПРИЯТИЙ ОБЩЕСТВЕННОГО ПИТАНИЯ</t>
  </si>
  <si>
    <t>Раздел L ДЕЯТЕЛЬНОСТЬ ПО ОПЕРАЦИЯМ С НЕДВИЖИМЫМ ИМУЩЕСТВОМ</t>
  </si>
  <si>
    <t>Раздел N ДЕЯТЕЛЬНОСТЬ АДМИНИСТРАТИВНАЯ И СОПУТСТВУЮЩИЕ ДОПОЛНИТЕЛЬНЫЕ УСЛУГИ</t>
  </si>
  <si>
    <t>Раздел О ГОСУДАРСТВЕННОЕ УПРАВЛЕНИЕ И ОБЕСПЕЧЕНИЕ ВОЕННОЙ БЕЗОПАСНОСТИ; СОЦИАЛЬНОЕ ОБЕСПЕЧЕНИЕ</t>
  </si>
  <si>
    <t>Раздел Q ДЕЯТЕЛЬНОСТЬ В ОБЛАСТИ ЗДРАВООХРАНЕНИЯ И СОЦИАЛЬНЫХ УСЛУГ</t>
  </si>
  <si>
    <t>Раздел R ДЕЯТЕЛЬНОСТЬ В ОБЛАСТИ КУЛЬТУРЫ, СПОРТА, ОРГАНИЗАЦИИ ДОСУГА И РАЗВЛЕЧЕНИЙ</t>
  </si>
  <si>
    <t>Раздел S ПРЕДОСТАВЛЕНИЕ ПРОЧИХ ВИДОВ УСЛУГ</t>
  </si>
  <si>
    <t>Ед. изм.</t>
  </si>
  <si>
    <t>2019 год факт</t>
  </si>
  <si>
    <t>2022 год прогноз</t>
  </si>
  <si>
    <t>2023 год прогноз</t>
  </si>
  <si>
    <t>прочие предприятия</t>
  </si>
  <si>
    <t xml:space="preserve">          -  по малым и  микро- предприятиям </t>
  </si>
  <si>
    <t>из них -по крупным и средним предприятиям: ( итог стат.таб 2; по предприятиям - из таб  стат.)</t>
  </si>
  <si>
    <r>
      <t xml:space="preserve">Раздел А - СЕЛЬСКОЕ, ЛЕСНОЕ ХОЗЯЙСТВО, ОХОТА, РЫБОЛОВСТВО И РЫБОВОДСТВО </t>
    </r>
    <r>
      <rPr>
        <sz val="10"/>
        <rFont val="Times New Roman"/>
        <family val="1"/>
        <charset val="204"/>
      </rPr>
      <t xml:space="preserve">(факт из данных стат форм,  прогноз -расчетно по предприятиям) </t>
    </r>
  </si>
  <si>
    <t>Раздел К ДЕЯТЕЛЬНОСТЬ ФИНАНСОВАЯ И СТРАХОВАЯ</t>
  </si>
  <si>
    <t>I. Численность населения на конец года</t>
  </si>
  <si>
    <t>чел.</t>
  </si>
  <si>
    <t>темп роста (снижения) к предыдущему году</t>
  </si>
  <si>
    <t>Рождаемость</t>
  </si>
  <si>
    <r>
      <t>Смертность</t>
    </r>
    <r>
      <rPr>
        <sz val="10"/>
        <rFont val="Times New Roman"/>
        <family val="1"/>
        <charset val="204"/>
      </rPr>
      <t xml:space="preserve"> </t>
    </r>
  </si>
  <si>
    <r>
      <t>Естественный прирост или убыл</t>
    </r>
    <r>
      <rPr>
        <sz val="10"/>
        <rFont val="Times New Roman"/>
        <family val="1"/>
        <charset val="204"/>
      </rPr>
      <t>ь</t>
    </r>
  </si>
  <si>
    <r>
      <t>Миграция</t>
    </r>
    <r>
      <rPr>
        <sz val="10"/>
        <rFont val="Times New Roman"/>
        <family val="1"/>
        <charset val="204"/>
      </rPr>
      <t xml:space="preserve"> (прирост или убыль)</t>
    </r>
  </si>
  <si>
    <t>Население в трудоспособном возрасте</t>
  </si>
  <si>
    <t>II. Среднесписочная численность работников (полный круг) - всего,   В ТОМ ЧИСЛЕ по видам экономической деятельности (ОКВЭД)  (Контроль! Показатель д.б. равен аналогичн.пок-лю из формы расчет по зарплате)</t>
  </si>
  <si>
    <t xml:space="preserve">III. Среднесписочная численность работников по полн.кругу предпр.-всего </t>
  </si>
  <si>
    <t xml:space="preserve">III. Среднесписочная численность работников по полн.кругу предпр.-всего (д.б. равна предыдущей строке), в т.ч по ФОРМАМ СОБСТВЕННОСТИ:   </t>
  </si>
  <si>
    <t xml:space="preserve">IV. Среднесписочная численность работников в бюджетной сфере </t>
  </si>
  <si>
    <t>2020 год факт</t>
  </si>
  <si>
    <t>2021 год оценка</t>
  </si>
  <si>
    <t>2024 год прогноз</t>
  </si>
  <si>
    <t>Труд-2024 численность</t>
  </si>
  <si>
    <t>1 вариант (консервативный)</t>
  </si>
  <si>
    <t>2 вариант (базовый)</t>
  </si>
  <si>
    <t>Прогноз развития демографии, численности и занятости населения по муниципальному образованию "Город Майкоп" на 2022-2024 годы</t>
  </si>
  <si>
    <t>Раздел С  ОБРАБАТЫВАЮЩИЕ ПРОИЗВОДСТВА</t>
  </si>
  <si>
    <t>Раздел F СТРОИТЕЛЬСТВО</t>
  </si>
  <si>
    <t>Раздел J ДЕЯТЕЛЬНОСТЬ В ОБЛАСТИ ИНФОРМАЦИИ И СВЯЗИ</t>
  </si>
  <si>
    <t>Раздел М ДЕЯТЕЛЬНОСТЬ ПРОФЕССИОНАЛЬНАЯ, НАУЧНАЯ И ТЕХНИЧЕСКАЯ</t>
  </si>
  <si>
    <t>Раздел Р ОБРАЗОВАНИЕ</t>
  </si>
  <si>
    <t>Адыгейское отделение № 8620 филиал ПАО Сбербанк</t>
  </si>
  <si>
    <t>Отделение - Национальный банк по РА Южного главного управления Центрального банка РФ</t>
  </si>
  <si>
    <t>ФГБОУ ВО "Адыгейский государственный университет"</t>
  </si>
  <si>
    <t>ФГБОУ ВО "Майкопский государственный технологический университет"</t>
  </si>
  <si>
    <t>Южный филиал ООО "Газпром газомоторное топливо"</t>
  </si>
  <si>
    <t>МУП "Майкопводоканал"</t>
  </si>
  <si>
    <t>филиал ООО "Титул" Волховец</t>
  </si>
  <si>
    <t>ООО "Газпром трансгаз Краснодар"</t>
  </si>
  <si>
    <t>ПАО "Зарем"</t>
  </si>
  <si>
    <t>филиал "Майкопский" ФГУП "Московское ПрОП" Минтруда России</t>
  </si>
  <si>
    <t>ООО "Зарем П"</t>
  </si>
  <si>
    <t>ЗАО Шпагатная фабрика "Майкопская"</t>
  </si>
  <si>
    <t>ООО фирма "Комплекс Агро"</t>
  </si>
  <si>
    <t>ООО "МПК" Пивоваренный завод Майкопский</t>
  </si>
  <si>
    <t>ООО "Питейный дом"</t>
  </si>
  <si>
    <t>ТК Лента - 306 ООО "Лента" в г. Майкопе</t>
  </si>
  <si>
    <t>Общеобразовательные организации, подведомственные Комитету по образованию Администрации</t>
  </si>
  <si>
    <t>Учреждения дополнительного образования, подведомственные Комитету по образованию Администрации</t>
  </si>
  <si>
    <t>Дошкольные образовательные учреждения, подведомственные Комитету по образованию Администрации</t>
  </si>
  <si>
    <t>Школа для детей с ОВЗ</t>
  </si>
  <si>
    <t>Комитет по образованию Администрации МО "Город Майкоп"</t>
  </si>
  <si>
    <t>МКУ "МКЦ"</t>
  </si>
  <si>
    <t>МКУ Централизованная бухгалтерия образовательных учреждений</t>
  </si>
  <si>
    <t>Образовательные учреждения, подведомственные Министерству образования и науки РА</t>
  </si>
  <si>
    <t>ГБУ РА"Адыгейский республиканскийинститут гуманитарных исследований имени Т.М. Керашева"</t>
  </si>
  <si>
    <t>ГБУ РА "Адыгейский республиканский центр оценки профессионального мастерства и квалификации педагогов"</t>
  </si>
  <si>
    <t>ГБУ РА "Государственная аттестационная служба системы образования"</t>
  </si>
  <si>
    <t>ГБУ РА "Центр психолого-педагогической, медицинской и социальной помощи"</t>
  </si>
  <si>
    <t>Управление культуры МО "Город Майкоп"</t>
  </si>
  <si>
    <t>Централизованная бухгалтерия Управления культуры</t>
  </si>
  <si>
    <t xml:space="preserve">Детские школы искусств, подведомственные Управлению культуры </t>
  </si>
  <si>
    <t>Дома культуры, ансамбли, подведомственные Управлению культуры</t>
  </si>
  <si>
    <t>ЗАО "Молкомбинат "Адыгейский"</t>
  </si>
  <si>
    <t>ООО "Майкопское пиво"</t>
  </si>
  <si>
    <t>ООО "МПЗ "Конкорд"</t>
  </si>
  <si>
    <t>ООО ПКФ "Пактар"</t>
  </si>
  <si>
    <t>ООО "Фирма Гранит"</t>
  </si>
  <si>
    <t>ООО "Майкопское грузовое автотранспортное предприятие"</t>
  </si>
  <si>
    <t>ООО "СМУ-38"</t>
  </si>
  <si>
    <t>ПАО СЗ "Адыгпромстрой"</t>
  </si>
  <si>
    <t>ООО "Майкопская ТЭЦ"</t>
  </si>
  <si>
    <t>ООО "Газпром межрегионгаз Майкоп"</t>
  </si>
  <si>
    <t>ООО ППП "Буран"</t>
  </si>
  <si>
    <t>АО "Россельхозбанк"</t>
  </si>
  <si>
    <t>ООО "Майкопская нерудная компания"</t>
  </si>
  <si>
    <t>ДО "Отделение в г. Майкоп" Филиала РРУ ПАО "МИнБанк"</t>
  </si>
  <si>
    <t>Филиал ФГУП "Радио-телевизионный передающий центр РА"</t>
  </si>
  <si>
    <t>АО "Газпром газораспределение Майкоп"</t>
  </si>
  <si>
    <t>ООО "Майкопский машзавод"</t>
  </si>
  <si>
    <t>МУП "Майкопское троллейбусное управление"</t>
  </si>
  <si>
    <t>АО АТЭК Майкопские тепловые сети</t>
  </si>
  <si>
    <t>ОО "Майкопский" Филиала № 2351 Банка ВТБ (ПАО)</t>
  </si>
  <si>
    <t>ООО Лимонадная фабрика "Майкопская"</t>
  </si>
  <si>
    <t>АО "Майкопский станкостроительный завод им. М.В. Фрунзе"</t>
  </si>
  <si>
    <t>АО "Дорожно-строительное управление № 3"</t>
  </si>
  <si>
    <t>ГБУЗ РА "Адыгейская республиканская клиническая больница"</t>
  </si>
  <si>
    <t>ГБУЗ РА "Адыгейская республиканская детская клиническая больница"</t>
  </si>
  <si>
    <t>ГБУЗ РА "Адыгейский республиканский клинический онкологический диспансер"</t>
  </si>
  <si>
    <t>ГБУЗ РА "Адыгейский республиканский клинический психоневрологический диспансер"</t>
  </si>
  <si>
    <t>ГБУЗ РА "Адыгейский республиканский клинический противотуберкулезный диспансер"</t>
  </si>
  <si>
    <t>ГБУЗ РА "Адыгейский республиканский клинический кожно-венерологический диспансер"</t>
  </si>
  <si>
    <t>ГБУЗ РА "Адыгейский республиканский наркологический диспансер"</t>
  </si>
  <si>
    <t>ГБУЗ РА "Адыгейская республиканская клиническая стоматологическая поликлиника"</t>
  </si>
  <si>
    <t>ГБУЗ РА "Адыгейская республиканская станция переливания крови"</t>
  </si>
  <si>
    <t>ГБУЗ РА "Адыгейское республиканское бюро судебно-медицинской экспертизы"</t>
  </si>
  <si>
    <t>ГБУЗ РА "Адыгейский республиканский центр по профилактике и борьбе со СПИД"</t>
  </si>
  <si>
    <t>ГБУЗ РА "Адыгейская республиканская поликлиника медицинской реабилитации"</t>
  </si>
  <si>
    <t>ГБУЗ РА "Адыгейский республиканский дом ребенка"</t>
  </si>
  <si>
    <t>ГБУЗ РА "Адыгейский республиканский центр общественного здоровья и медицинской профилактики"</t>
  </si>
  <si>
    <t>ГБУЗ РА "Медицинский информационно-аналитический центр Министерства здравоохранения РА"</t>
  </si>
  <si>
    <t>ГБОУ СПО РА "Майкопский медицинский колледж"</t>
  </si>
  <si>
    <t>ГБУЗ РА "Майкопская городская клиническая больница"</t>
  </si>
  <si>
    <t>ГБУЗ РА "Адыгейская республиканская клиническая инфекционная больница"</t>
  </si>
  <si>
    <t>ГБУЗ РА "Майкопская городская поликлиника"</t>
  </si>
  <si>
    <t>ГБУЗ РА "Майкопская городская детская поликлиника"</t>
  </si>
  <si>
    <t>ГБУЗ РА "Ханская участковая больница"</t>
  </si>
  <si>
    <t>ГБУЗ РА "Адыгейская республиканская станция скорой медицинской помощи и центр медицины катастроф"</t>
  </si>
  <si>
    <t>ГБУЗ РА "Молочная кухня"</t>
  </si>
  <si>
    <t>ГБУЗ РА "Детский санаторий Росинка"</t>
  </si>
  <si>
    <t>ГКУ РА "Централизованная бухгалтерия учреждений здравоохранения РА"</t>
  </si>
  <si>
    <t>ГКУ РА "Центр по обеспечению деятельности подведомственных Министерству здравоохранения РА государственных учреждений"</t>
  </si>
  <si>
    <t>ООО "Металл Конструкция"</t>
  </si>
  <si>
    <t>УФПС РА АО "Почта России"</t>
  </si>
  <si>
    <t>ОАО "Полиграф-Юг"</t>
  </si>
  <si>
    <t>ООО "Картонтара"</t>
  </si>
  <si>
    <t>ПАО "ТНС Энерго Кубань"</t>
  </si>
  <si>
    <t>Майкопская ГЭС ООО "Лукойл-Экоэнерго"</t>
  </si>
  <si>
    <t>Руководитель Комитета по экономике                                                                                      Н.Н. Галда</t>
  </si>
  <si>
    <t>Исп. Кудряшова Ольга Валерьевна                                    тел.  52-31-55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</si>
</sst>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0"/>
    <numFmt numFmtId="165" formatCode="0.0"/>
    <numFmt numFmtId="166" formatCode="_-* #,##0_-;\-* #,##0_-;_-* &quot;-&quot;??_-;_-@_-"/>
  </numFmts>
  <fonts count="14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rgb="FF0C0E31"/>
      <name val="Times New Roman"/>
      <family val="1"/>
      <charset val="204"/>
    </font>
    <font>
      <sz val="14"/>
      <name val="Arial Cyr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1" fontId="2" fillId="0" borderId="0" xfId="0" applyNumberFormat="1" applyFont="1" applyBorder="1" applyAlignment="1" applyProtection="1">
      <alignment vertical="top" wrapText="1"/>
    </xf>
    <xf numFmtId="165" fontId="2" fillId="0" borderId="0" xfId="0" applyNumberFormat="1" applyFont="1" applyBorder="1" applyAlignment="1" applyProtection="1">
      <alignment vertical="top"/>
      <protection locked="0"/>
    </xf>
    <xf numFmtId="164" fontId="2" fillId="0" borderId="2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Border="1" applyAlignment="1" applyProtection="1">
      <alignment vertical="top"/>
      <protection locked="0"/>
    </xf>
    <xf numFmtId="2" fontId="2" fillId="0" borderId="0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vertical="top" wrapText="1"/>
    </xf>
    <xf numFmtId="164" fontId="2" fillId="0" borderId="0" xfId="0" applyNumberFormat="1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164" fontId="2" fillId="0" borderId="0" xfId="0" applyNumberFormat="1" applyFont="1" applyBorder="1" applyAlignment="1" applyProtection="1">
      <alignment horizontal="center" vertical="top"/>
      <protection locked="0"/>
    </xf>
    <xf numFmtId="164" fontId="2" fillId="0" borderId="0" xfId="0" applyNumberFormat="1" applyFont="1" applyFill="1" applyBorder="1" applyAlignment="1" applyProtection="1">
      <alignment horizontal="center" vertical="top"/>
      <protection locked="0"/>
    </xf>
    <xf numFmtId="165" fontId="2" fillId="0" borderId="0" xfId="0" applyNumberFormat="1" applyFont="1" applyBorder="1" applyAlignment="1" applyProtection="1">
      <alignment vertical="top" wrapText="1"/>
      <protection locked="0"/>
    </xf>
    <xf numFmtId="2" fontId="2" fillId="0" borderId="0" xfId="0" applyNumberFormat="1" applyFont="1" applyBorder="1" applyAlignment="1" applyProtection="1">
      <alignment vertical="top" wrapText="1"/>
    </xf>
    <xf numFmtId="2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2" fontId="2" fillId="0" borderId="0" xfId="0" applyNumberFormat="1" applyFont="1" applyBorder="1" applyAlignment="1" applyProtection="1">
      <alignment horizontal="right" vertical="top"/>
      <protection locked="0"/>
    </xf>
    <xf numFmtId="49" fontId="4" fillId="0" borderId="0" xfId="0" applyNumberFormat="1" applyFont="1" applyBorder="1" applyAlignment="1" applyProtection="1">
      <alignment vertical="top" wrapText="1"/>
    </xf>
    <xf numFmtId="0" fontId="6" fillId="0" borderId="0" xfId="0" applyFont="1" applyProtection="1">
      <protection locked="0"/>
    </xf>
    <xf numFmtId="0" fontId="6" fillId="0" borderId="0" xfId="0" applyFont="1" applyProtection="1"/>
    <xf numFmtId="0" fontId="2" fillId="0" borderId="0" xfId="0" applyFont="1" applyFill="1" applyProtection="1">
      <protection locked="0"/>
    </xf>
    <xf numFmtId="165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2" xfId="1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166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vertical="top" wrapText="1"/>
    </xf>
    <xf numFmtId="49" fontId="4" fillId="0" borderId="2" xfId="0" applyNumberFormat="1" applyFont="1" applyFill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/>
    <xf numFmtId="0" fontId="2" fillId="0" borderId="0" xfId="0" applyFont="1" applyBorder="1" applyAlignment="1"/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37"/>
  <sheetViews>
    <sheetView tabSelected="1" view="pageBreakPreview" zoomScale="93" zoomScaleNormal="150" zoomScaleSheetLayoutView="93" workbookViewId="0">
      <pane ySplit="7" topLeftCell="A407" activePane="bottomLeft" state="frozen"/>
      <selection pane="bottomLeft" activeCell="P15" sqref="P15"/>
    </sheetView>
  </sheetViews>
  <sheetFormatPr defaultRowHeight="12.75" x14ac:dyDescent="0.2"/>
  <cols>
    <col min="1" max="1" width="37.85546875" style="4" customWidth="1"/>
    <col min="2" max="2" width="8" style="15" customWidth="1"/>
    <col min="3" max="4" width="11.28515625" style="15" customWidth="1"/>
    <col min="5" max="5" width="11.28515625" style="16" customWidth="1"/>
    <col min="6" max="6" width="10.85546875" style="15" customWidth="1"/>
    <col min="7" max="7" width="11.28515625" style="15" customWidth="1"/>
    <col min="8" max="8" width="11" style="1" customWidth="1"/>
    <col min="9" max="9" width="11.42578125" style="1" customWidth="1"/>
    <col min="10" max="10" width="11" style="1" customWidth="1"/>
    <col min="11" max="11" width="10.85546875" style="1" customWidth="1"/>
    <col min="12" max="16384" width="9.140625" style="1"/>
  </cols>
  <sheetData>
    <row r="2" spans="1:11" ht="15.75" x14ac:dyDescent="0.2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1" x14ac:dyDescent="0.2">
      <c r="J4" s="104"/>
      <c r="K4" s="105" t="s">
        <v>73</v>
      </c>
    </row>
    <row r="6" spans="1:11" ht="12.75" customHeight="1" x14ac:dyDescent="0.2">
      <c r="A6" s="94" t="s">
        <v>0</v>
      </c>
      <c r="B6" s="95" t="s">
        <v>49</v>
      </c>
      <c r="C6" s="95" t="s">
        <v>50</v>
      </c>
      <c r="D6" s="95" t="s">
        <v>70</v>
      </c>
      <c r="E6" s="101" t="s">
        <v>71</v>
      </c>
      <c r="F6" s="98" t="s">
        <v>51</v>
      </c>
      <c r="G6" s="99"/>
      <c r="H6" s="98" t="s">
        <v>52</v>
      </c>
      <c r="I6" s="99"/>
      <c r="J6" s="95" t="s">
        <v>72</v>
      </c>
      <c r="K6" s="95"/>
    </row>
    <row r="7" spans="1:11" ht="38.25" x14ac:dyDescent="0.2">
      <c r="A7" s="94"/>
      <c r="B7" s="95"/>
      <c r="C7" s="103"/>
      <c r="D7" s="103"/>
      <c r="E7" s="102"/>
      <c r="F7" s="2" t="s">
        <v>74</v>
      </c>
      <c r="G7" s="2" t="s">
        <v>75</v>
      </c>
      <c r="H7" s="2" t="s">
        <v>74</v>
      </c>
      <c r="I7" s="2" t="s">
        <v>75</v>
      </c>
      <c r="J7" s="2" t="s">
        <v>74</v>
      </c>
      <c r="K7" s="2" t="s">
        <v>75</v>
      </c>
    </row>
    <row r="8" spans="1:11" s="51" customFormat="1" x14ac:dyDescent="0.2">
      <c r="A8" s="71" t="s">
        <v>58</v>
      </c>
      <c r="B8" s="72" t="s">
        <v>59</v>
      </c>
      <c r="C8" s="73">
        <v>164575</v>
      </c>
      <c r="D8" s="73">
        <v>161862</v>
      </c>
      <c r="E8" s="73">
        <f>D8+E12+E13</f>
        <v>160882</v>
      </c>
      <c r="F8" s="73">
        <f>E8+F12+F13</f>
        <v>160122</v>
      </c>
      <c r="G8" s="73">
        <f>E8+G12+G13</f>
        <v>160122</v>
      </c>
      <c r="H8" s="73">
        <f>F8+H12+H13</f>
        <v>159582</v>
      </c>
      <c r="I8" s="73">
        <f>G8+I12+I13</f>
        <v>159582</v>
      </c>
      <c r="J8" s="73">
        <f>H8+J12+J13</f>
        <v>159262</v>
      </c>
      <c r="K8" s="73">
        <f>I8+K12+K13</f>
        <v>159262</v>
      </c>
    </row>
    <row r="9" spans="1:11" s="52" customFormat="1" ht="25.5" x14ac:dyDescent="0.2">
      <c r="A9" s="74" t="s">
        <v>60</v>
      </c>
      <c r="B9" s="72" t="s">
        <v>1</v>
      </c>
      <c r="C9" s="75">
        <v>100.5</v>
      </c>
      <c r="D9" s="75">
        <f>D8/C8*100</f>
        <v>98.351511468935144</v>
      </c>
      <c r="E9" s="75">
        <f>E8/D8*100</f>
        <v>99.394545971259461</v>
      </c>
      <c r="F9" s="75">
        <f>F8/E8*100</f>
        <v>99.527604082495245</v>
      </c>
      <c r="G9" s="75">
        <f>G8/E8*100</f>
        <v>99.527604082495245</v>
      </c>
      <c r="H9" s="75">
        <f>H8/F8*100</f>
        <v>99.662757147674895</v>
      </c>
      <c r="I9" s="75">
        <f>I8/G8*100</f>
        <v>99.662757147674895</v>
      </c>
      <c r="J9" s="75">
        <f>J8/H8*100</f>
        <v>99.799476131393263</v>
      </c>
      <c r="K9" s="75">
        <f>K8/I8*100</f>
        <v>99.799476131393263</v>
      </c>
    </row>
    <row r="10" spans="1:11" s="52" customFormat="1" x14ac:dyDescent="0.2">
      <c r="A10" s="71" t="s">
        <v>61</v>
      </c>
      <c r="B10" s="58" t="s">
        <v>59</v>
      </c>
      <c r="C10" s="3">
        <v>1712</v>
      </c>
      <c r="D10" s="3">
        <v>1814</v>
      </c>
      <c r="E10" s="3">
        <v>1820</v>
      </c>
      <c r="F10" s="3">
        <v>1840</v>
      </c>
      <c r="G10" s="3">
        <v>1840</v>
      </c>
      <c r="H10" s="76">
        <v>1860</v>
      </c>
      <c r="I10" s="76">
        <v>1860</v>
      </c>
      <c r="J10" s="56">
        <v>1880</v>
      </c>
      <c r="K10" s="56">
        <v>1880</v>
      </c>
    </row>
    <row r="11" spans="1:11" s="51" customFormat="1" x14ac:dyDescent="0.2">
      <c r="A11" s="71" t="s">
        <v>62</v>
      </c>
      <c r="B11" s="58" t="s">
        <v>59</v>
      </c>
      <c r="C11" s="3">
        <v>2102</v>
      </c>
      <c r="D11" s="3">
        <v>2374</v>
      </c>
      <c r="E11" s="3">
        <v>2450</v>
      </c>
      <c r="F11" s="3">
        <v>2300</v>
      </c>
      <c r="G11" s="3">
        <v>2300</v>
      </c>
      <c r="H11" s="76">
        <v>2200</v>
      </c>
      <c r="I11" s="76">
        <v>2200</v>
      </c>
      <c r="J11" s="56">
        <v>2100</v>
      </c>
      <c r="K11" s="56">
        <v>2100</v>
      </c>
    </row>
    <row r="12" spans="1:11" s="51" customFormat="1" x14ac:dyDescent="0.2">
      <c r="A12" s="71" t="s">
        <v>63</v>
      </c>
      <c r="B12" s="58" t="s">
        <v>59</v>
      </c>
      <c r="C12" s="3">
        <f t="shared" ref="C12:K12" si="0">C10-C11</f>
        <v>-390</v>
      </c>
      <c r="D12" s="3">
        <f t="shared" si="0"/>
        <v>-560</v>
      </c>
      <c r="E12" s="3">
        <f t="shared" si="0"/>
        <v>-630</v>
      </c>
      <c r="F12" s="3">
        <f t="shared" si="0"/>
        <v>-460</v>
      </c>
      <c r="G12" s="3">
        <f t="shared" si="0"/>
        <v>-460</v>
      </c>
      <c r="H12" s="3">
        <f t="shared" si="0"/>
        <v>-340</v>
      </c>
      <c r="I12" s="3">
        <f t="shared" si="0"/>
        <v>-340</v>
      </c>
      <c r="J12" s="63">
        <f t="shared" si="0"/>
        <v>-220</v>
      </c>
      <c r="K12" s="63">
        <f t="shared" si="0"/>
        <v>-220</v>
      </c>
    </row>
    <row r="13" spans="1:11" s="51" customFormat="1" x14ac:dyDescent="0.2">
      <c r="A13" s="71" t="s">
        <v>64</v>
      </c>
      <c r="B13" s="58" t="s">
        <v>59</v>
      </c>
      <c r="C13" s="3">
        <v>1217</v>
      </c>
      <c r="D13" s="3">
        <v>-2123</v>
      </c>
      <c r="E13" s="3">
        <v>-350</v>
      </c>
      <c r="F13" s="3">
        <v>-300</v>
      </c>
      <c r="G13" s="3">
        <v>-300</v>
      </c>
      <c r="H13" s="76">
        <v>-200</v>
      </c>
      <c r="I13" s="76">
        <v>-200</v>
      </c>
      <c r="J13" s="56">
        <v>-100</v>
      </c>
      <c r="K13" s="56">
        <v>-100</v>
      </c>
    </row>
    <row r="14" spans="1:11" s="51" customFormat="1" x14ac:dyDescent="0.2">
      <c r="A14" s="71" t="s">
        <v>65</v>
      </c>
      <c r="B14" s="58" t="s">
        <v>59</v>
      </c>
      <c r="C14" s="77">
        <v>90391</v>
      </c>
      <c r="D14" s="77">
        <v>90094</v>
      </c>
      <c r="E14" s="77">
        <v>89706</v>
      </c>
      <c r="F14" s="77">
        <v>89362</v>
      </c>
      <c r="G14" s="77">
        <v>89362</v>
      </c>
      <c r="H14" s="77">
        <v>89208</v>
      </c>
      <c r="I14" s="77">
        <v>89208</v>
      </c>
      <c r="J14" s="77">
        <v>89334</v>
      </c>
      <c r="K14" s="77">
        <v>89334</v>
      </c>
    </row>
    <row r="15" spans="1:11" ht="76.5" x14ac:dyDescent="0.2">
      <c r="A15" s="78" t="s">
        <v>66</v>
      </c>
      <c r="B15" s="58" t="s">
        <v>59</v>
      </c>
      <c r="C15" s="79">
        <f t="shared" ref="C15:J15" si="1">C17+C19</f>
        <v>47174.64</v>
      </c>
      <c r="D15" s="79">
        <f t="shared" si="1"/>
        <v>47550.729999999996</v>
      </c>
      <c r="E15" s="79">
        <f t="shared" si="1"/>
        <v>47642.1</v>
      </c>
      <c r="F15" s="79">
        <f t="shared" si="1"/>
        <v>47773.1</v>
      </c>
      <c r="G15" s="79">
        <f t="shared" si="1"/>
        <v>47773.1</v>
      </c>
      <c r="H15" s="79">
        <f t="shared" si="1"/>
        <v>47968.1</v>
      </c>
      <c r="I15" s="79">
        <f>I17+I19</f>
        <v>47968.1</v>
      </c>
      <c r="J15" s="79">
        <f t="shared" si="1"/>
        <v>48185.1</v>
      </c>
      <c r="K15" s="79">
        <f>K17+K19</f>
        <v>48185.1</v>
      </c>
    </row>
    <row r="16" spans="1:11" x14ac:dyDescent="0.2">
      <c r="A16" s="55" t="s">
        <v>12</v>
      </c>
      <c r="B16" s="58" t="s">
        <v>1</v>
      </c>
      <c r="C16" s="54">
        <v>99.1</v>
      </c>
      <c r="D16" s="54">
        <f>D15/C15*100</f>
        <v>100.79722918924234</v>
      </c>
      <c r="E16" s="54">
        <f>E15/D15*100</f>
        <v>100.19215267567922</v>
      </c>
      <c r="F16" s="54">
        <f>F15/E15*100</f>
        <v>100.27496688852926</v>
      </c>
      <c r="G16" s="54">
        <f>G15/E15*100</f>
        <v>100.27496688852926</v>
      </c>
      <c r="H16" s="54">
        <f>H15/F15*100</f>
        <v>100.40817949850438</v>
      </c>
      <c r="I16" s="54">
        <f>I15/G15*100</f>
        <v>100.40817949850438</v>
      </c>
      <c r="J16" s="54">
        <f>J15/H15*100</f>
        <v>100.45238398018684</v>
      </c>
      <c r="K16" s="54">
        <f>K15/I15*100</f>
        <v>100.45238398018684</v>
      </c>
    </row>
    <row r="17" spans="1:11" ht="25.5" x14ac:dyDescent="0.2">
      <c r="A17" s="80" t="s">
        <v>2</v>
      </c>
      <c r="B17" s="58" t="s">
        <v>59</v>
      </c>
      <c r="C17" s="77">
        <f t="shared" ref="C17:K17" si="2">C23+C47+C55+C212+C224+C232+C243+C254+C266+C272+C284+C296+C302+C314+C320+C329+C345+C375+C384</f>
        <v>37139.64</v>
      </c>
      <c r="D17" s="77">
        <f t="shared" si="2"/>
        <v>37595.729999999996</v>
      </c>
      <c r="E17" s="77">
        <f t="shared" si="2"/>
        <v>37665.1</v>
      </c>
      <c r="F17" s="77">
        <f t="shared" si="2"/>
        <v>37762.1</v>
      </c>
      <c r="G17" s="77">
        <f t="shared" si="2"/>
        <v>37762.1</v>
      </c>
      <c r="H17" s="77">
        <f t="shared" si="2"/>
        <v>37930.1</v>
      </c>
      <c r="I17" s="77">
        <f t="shared" si="2"/>
        <v>37930.1</v>
      </c>
      <c r="J17" s="77">
        <f t="shared" si="2"/>
        <v>38102.1</v>
      </c>
      <c r="K17" s="77">
        <f t="shared" si="2"/>
        <v>38102.1</v>
      </c>
    </row>
    <row r="18" spans="1:11" x14ac:dyDescent="0.2">
      <c r="A18" s="55" t="s">
        <v>12</v>
      </c>
      <c r="B18" s="58" t="s">
        <v>1</v>
      </c>
      <c r="C18" s="54">
        <v>100.6</v>
      </c>
      <c r="D18" s="54">
        <f>D17/C17*100</f>
        <v>101.22804098262664</v>
      </c>
      <c r="E18" s="54">
        <f>E17/D17*100</f>
        <v>100.18451563515325</v>
      </c>
      <c r="F18" s="54">
        <f>F17/E17*100</f>
        <v>100.25753283543652</v>
      </c>
      <c r="G18" s="54">
        <f>G17/E17*100</f>
        <v>100.25753283543652</v>
      </c>
      <c r="H18" s="54">
        <f>H17/F17*100</f>
        <v>100.44489051191539</v>
      </c>
      <c r="I18" s="54">
        <f>I17/G17*100</f>
        <v>100.44489051191539</v>
      </c>
      <c r="J18" s="54">
        <f>J17/H17*100</f>
        <v>100.45346571720084</v>
      </c>
      <c r="K18" s="54">
        <f>K17/I17*100</f>
        <v>100.45346571720084</v>
      </c>
    </row>
    <row r="19" spans="1:11" ht="25.5" x14ac:dyDescent="0.2">
      <c r="A19" s="80" t="s">
        <v>11</v>
      </c>
      <c r="B19" s="58" t="s">
        <v>59</v>
      </c>
      <c r="C19" s="77">
        <f t="shared" ref="C19:K19" si="3">C25+C49+C57+C221+C228+C236+C248+C260+C268+C280+C292+C298+C310+C316+C325+C341+C371+C380+C386</f>
        <v>10035</v>
      </c>
      <c r="D19" s="77">
        <f t="shared" si="3"/>
        <v>9955</v>
      </c>
      <c r="E19" s="77">
        <f t="shared" si="3"/>
        <v>9977</v>
      </c>
      <c r="F19" s="77">
        <f t="shared" si="3"/>
        <v>10011</v>
      </c>
      <c r="G19" s="77">
        <f t="shared" si="3"/>
        <v>10011</v>
      </c>
      <c r="H19" s="77">
        <f t="shared" si="3"/>
        <v>10038</v>
      </c>
      <c r="I19" s="77">
        <f t="shared" si="3"/>
        <v>10038</v>
      </c>
      <c r="J19" s="77">
        <f t="shared" si="3"/>
        <v>10083</v>
      </c>
      <c r="K19" s="77">
        <f t="shared" si="3"/>
        <v>10083</v>
      </c>
    </row>
    <row r="20" spans="1:11" x14ac:dyDescent="0.2">
      <c r="A20" s="55" t="s">
        <v>12</v>
      </c>
      <c r="B20" s="58" t="s">
        <v>1</v>
      </c>
      <c r="C20" s="54">
        <v>93.9</v>
      </c>
      <c r="D20" s="54">
        <f>D19/C19*100</f>
        <v>99.20279023418037</v>
      </c>
      <c r="E20" s="54">
        <f>E19/D19*100</f>
        <v>100.22099447513813</v>
      </c>
      <c r="F20" s="54">
        <f>F19/E19*100</f>
        <v>100.34078380274632</v>
      </c>
      <c r="G20" s="54">
        <f>G19/E19*100</f>
        <v>100.34078380274632</v>
      </c>
      <c r="H20" s="54">
        <f>H19/F19*100</f>
        <v>100.26970332634102</v>
      </c>
      <c r="I20" s="54">
        <f>I19/G19*100</f>
        <v>100.26970332634102</v>
      </c>
      <c r="J20" s="54">
        <f>J19/H19*100</f>
        <v>100.44829647340107</v>
      </c>
      <c r="K20" s="54">
        <f>K19/I19*100</f>
        <v>100.44829647340107</v>
      </c>
    </row>
    <row r="21" spans="1:11" ht="63.75" x14ac:dyDescent="0.2">
      <c r="A21" s="71" t="s">
        <v>56</v>
      </c>
      <c r="B21" s="58" t="s">
        <v>59</v>
      </c>
      <c r="C21" s="56">
        <f>C23+C25</f>
        <v>410</v>
      </c>
      <c r="D21" s="56">
        <f t="shared" ref="D21:J21" si="4">D23+D25</f>
        <v>390</v>
      </c>
      <c r="E21" s="56">
        <f t="shared" si="4"/>
        <v>388</v>
      </c>
      <c r="F21" s="56">
        <f t="shared" si="4"/>
        <v>389</v>
      </c>
      <c r="G21" s="56">
        <f>G23+G25</f>
        <v>389</v>
      </c>
      <c r="H21" s="56">
        <f t="shared" si="4"/>
        <v>392</v>
      </c>
      <c r="I21" s="56">
        <f>I23+I25</f>
        <v>392</v>
      </c>
      <c r="J21" s="56">
        <f t="shared" si="4"/>
        <v>394</v>
      </c>
      <c r="K21" s="56">
        <f>K23+K25</f>
        <v>394</v>
      </c>
    </row>
    <row r="22" spans="1:11" x14ac:dyDescent="0.2">
      <c r="A22" s="55" t="s">
        <v>12</v>
      </c>
      <c r="B22" s="58" t="s">
        <v>1</v>
      </c>
      <c r="C22" s="54">
        <v>83.5</v>
      </c>
      <c r="D22" s="54">
        <f>D21/C21*100</f>
        <v>95.121951219512198</v>
      </c>
      <c r="E22" s="54">
        <f>E21/D21*100</f>
        <v>99.487179487179489</v>
      </c>
      <c r="F22" s="54">
        <f>F21/E21*100</f>
        <v>100.25773195876289</v>
      </c>
      <c r="G22" s="54">
        <f>G21/E21*100</f>
        <v>100.25773195876289</v>
      </c>
      <c r="H22" s="54">
        <f>H21/F21*100</f>
        <v>100.77120822622108</v>
      </c>
      <c r="I22" s="54">
        <f>I21/G21*100</f>
        <v>100.77120822622108</v>
      </c>
      <c r="J22" s="54">
        <f>J21/H21*100</f>
        <v>100.51020408163265</v>
      </c>
      <c r="K22" s="54">
        <f>K21/I21*100</f>
        <v>100.51020408163265</v>
      </c>
    </row>
    <row r="23" spans="1:11" ht="25.5" x14ac:dyDescent="0.2">
      <c r="A23" s="81" t="s">
        <v>2</v>
      </c>
      <c r="B23" s="58" t="s">
        <v>59</v>
      </c>
      <c r="C23" s="56">
        <f t="shared" ref="C23:K23" si="5">C29+C35+C41</f>
        <v>212</v>
      </c>
      <c r="D23" s="56">
        <f t="shared" si="5"/>
        <v>192</v>
      </c>
      <c r="E23" s="56">
        <f t="shared" si="5"/>
        <v>191</v>
      </c>
      <c r="F23" s="56">
        <f t="shared" si="5"/>
        <v>191</v>
      </c>
      <c r="G23" s="56">
        <f t="shared" si="5"/>
        <v>191</v>
      </c>
      <c r="H23" s="56">
        <f t="shared" si="5"/>
        <v>193</v>
      </c>
      <c r="I23" s="56">
        <f t="shared" si="5"/>
        <v>193</v>
      </c>
      <c r="J23" s="56">
        <f t="shared" si="5"/>
        <v>194</v>
      </c>
      <c r="K23" s="56">
        <f t="shared" si="5"/>
        <v>194</v>
      </c>
    </row>
    <row r="24" spans="1:11" x14ac:dyDescent="0.2">
      <c r="A24" s="55" t="s">
        <v>12</v>
      </c>
      <c r="B24" s="58" t="s">
        <v>1</v>
      </c>
      <c r="C24" s="54">
        <v>90.5</v>
      </c>
      <c r="D24" s="54">
        <f>D23/C23*100</f>
        <v>90.566037735849065</v>
      </c>
      <c r="E24" s="54">
        <f>E23/D23*100</f>
        <v>99.479166666666657</v>
      </c>
      <c r="F24" s="54">
        <f>F23/E23*100</f>
        <v>100</v>
      </c>
      <c r="G24" s="54">
        <f>G23/E23*100</f>
        <v>100</v>
      </c>
      <c r="H24" s="54">
        <f>H23/F23*100</f>
        <v>101.04712041884815</v>
      </c>
      <c r="I24" s="54">
        <f>I23/G23*100</f>
        <v>101.04712041884815</v>
      </c>
      <c r="J24" s="54">
        <f>J23/H23*100</f>
        <v>100.51813471502591</v>
      </c>
      <c r="K24" s="54">
        <f>K23/I23*100</f>
        <v>100.51813471502591</v>
      </c>
    </row>
    <row r="25" spans="1:11" ht="25.5" x14ac:dyDescent="0.2">
      <c r="A25" s="80" t="s">
        <v>11</v>
      </c>
      <c r="B25" s="58" t="s">
        <v>59</v>
      </c>
      <c r="C25" s="76">
        <f t="shared" ref="C25:K25" si="6">C31+C37+C43</f>
        <v>198</v>
      </c>
      <c r="D25" s="76">
        <f t="shared" si="6"/>
        <v>198</v>
      </c>
      <c r="E25" s="76">
        <f t="shared" si="6"/>
        <v>197</v>
      </c>
      <c r="F25" s="76">
        <f t="shared" si="6"/>
        <v>198</v>
      </c>
      <c r="G25" s="76">
        <f t="shared" si="6"/>
        <v>198</v>
      </c>
      <c r="H25" s="76">
        <f t="shared" si="6"/>
        <v>199</v>
      </c>
      <c r="I25" s="76">
        <f t="shared" si="6"/>
        <v>199</v>
      </c>
      <c r="J25" s="76">
        <f t="shared" si="6"/>
        <v>200</v>
      </c>
      <c r="K25" s="76">
        <f t="shared" si="6"/>
        <v>200</v>
      </c>
    </row>
    <row r="26" spans="1:11" x14ac:dyDescent="0.2">
      <c r="A26" s="55" t="s">
        <v>12</v>
      </c>
      <c r="B26" s="58" t="s">
        <v>1</v>
      </c>
      <c r="C26" s="54">
        <v>77.099999999999994</v>
      </c>
      <c r="D26" s="54">
        <f>D25/C25*100</f>
        <v>100</v>
      </c>
      <c r="E26" s="54">
        <f>E25/D25*100</f>
        <v>99.494949494949495</v>
      </c>
      <c r="F26" s="54">
        <f>F25/E25*100</f>
        <v>100.50761421319795</v>
      </c>
      <c r="G26" s="54">
        <f>G25/E25*100</f>
        <v>100.50761421319795</v>
      </c>
      <c r="H26" s="54">
        <f>H25/F25*100</f>
        <v>100.50505050505049</v>
      </c>
      <c r="I26" s="54">
        <f>I25/G25*100</f>
        <v>100.50505050505049</v>
      </c>
      <c r="J26" s="54">
        <f>J25/H25*100</f>
        <v>100.50251256281406</v>
      </c>
      <c r="K26" s="54">
        <f>K25/I25*100</f>
        <v>100.50251256281406</v>
      </c>
    </row>
    <row r="27" spans="1:11" ht="54" x14ac:dyDescent="0.2">
      <c r="A27" s="82" t="s">
        <v>13</v>
      </c>
      <c r="B27" s="58" t="s">
        <v>59</v>
      </c>
      <c r="C27" s="56">
        <f t="shared" ref="C27:K27" si="7">C29+C31</f>
        <v>364</v>
      </c>
      <c r="D27" s="56">
        <f t="shared" si="7"/>
        <v>343</v>
      </c>
      <c r="E27" s="56">
        <f t="shared" si="7"/>
        <v>341</v>
      </c>
      <c r="F27" s="56">
        <f t="shared" si="7"/>
        <v>342</v>
      </c>
      <c r="G27" s="56">
        <f t="shared" si="7"/>
        <v>342</v>
      </c>
      <c r="H27" s="56">
        <f t="shared" si="7"/>
        <v>344</v>
      </c>
      <c r="I27" s="56">
        <f t="shared" si="7"/>
        <v>344</v>
      </c>
      <c r="J27" s="56">
        <f t="shared" si="7"/>
        <v>345</v>
      </c>
      <c r="K27" s="56">
        <f t="shared" si="7"/>
        <v>345</v>
      </c>
    </row>
    <row r="28" spans="1:11" x14ac:dyDescent="0.2">
      <c r="A28" s="55" t="s">
        <v>12</v>
      </c>
      <c r="B28" s="58" t="s">
        <v>1</v>
      </c>
      <c r="C28" s="54">
        <v>99.7</v>
      </c>
      <c r="D28" s="54">
        <f>D27/C27*100</f>
        <v>94.230769230769226</v>
      </c>
      <c r="E28" s="54">
        <f>E27/D27*100</f>
        <v>99.416909620991262</v>
      </c>
      <c r="F28" s="54">
        <f>F27/E27*100</f>
        <v>100.29325513196481</v>
      </c>
      <c r="G28" s="54">
        <f>G27/E27*100</f>
        <v>100.29325513196481</v>
      </c>
      <c r="H28" s="54">
        <f>H27/F27*100</f>
        <v>100.58479532163742</v>
      </c>
      <c r="I28" s="54">
        <f>I27/G27*100</f>
        <v>100.58479532163742</v>
      </c>
      <c r="J28" s="54">
        <f>J27/H27*100</f>
        <v>100.29069767441861</v>
      </c>
      <c r="K28" s="54">
        <f>K27/I27*100</f>
        <v>100.29069767441861</v>
      </c>
    </row>
    <row r="29" spans="1:11" ht="38.25" x14ac:dyDescent="0.2">
      <c r="A29" s="81" t="s">
        <v>55</v>
      </c>
      <c r="B29" s="58" t="s">
        <v>59</v>
      </c>
      <c r="C29" s="56">
        <v>193</v>
      </c>
      <c r="D29" s="56">
        <v>172</v>
      </c>
      <c r="E29" s="56">
        <v>171</v>
      </c>
      <c r="F29" s="56">
        <v>171</v>
      </c>
      <c r="G29" s="56">
        <v>171</v>
      </c>
      <c r="H29" s="56">
        <v>172</v>
      </c>
      <c r="I29" s="56">
        <v>172</v>
      </c>
      <c r="J29" s="56">
        <v>173</v>
      </c>
      <c r="K29" s="56">
        <v>173</v>
      </c>
    </row>
    <row r="30" spans="1:11" x14ac:dyDescent="0.2">
      <c r="A30" s="55" t="s">
        <v>12</v>
      </c>
      <c r="B30" s="58" t="s">
        <v>1</v>
      </c>
      <c r="C30" s="54">
        <v>89.7</v>
      </c>
      <c r="D30" s="54">
        <f>D29/C29*100</f>
        <v>89.119170984455948</v>
      </c>
      <c r="E30" s="54">
        <f>E29/D29*100</f>
        <v>99.418604651162795</v>
      </c>
      <c r="F30" s="54">
        <f>F29/E29*100</f>
        <v>100</v>
      </c>
      <c r="G30" s="54">
        <f>G29/E29*100</f>
        <v>100</v>
      </c>
      <c r="H30" s="54">
        <f>H29/F29*100</f>
        <v>100.58479532163742</v>
      </c>
      <c r="I30" s="54">
        <f>I29/G29*100</f>
        <v>100.58479532163742</v>
      </c>
      <c r="J30" s="54">
        <f>J29/H29*100</f>
        <v>100.58139534883721</v>
      </c>
      <c r="K30" s="54">
        <f>K29/I29*100</f>
        <v>100.58139534883721</v>
      </c>
    </row>
    <row r="31" spans="1:11" x14ac:dyDescent="0.2">
      <c r="A31" s="81" t="s">
        <v>54</v>
      </c>
      <c r="B31" s="58" t="s">
        <v>59</v>
      </c>
      <c r="C31" s="76">
        <v>171</v>
      </c>
      <c r="D31" s="76">
        <v>171</v>
      </c>
      <c r="E31" s="76">
        <v>170</v>
      </c>
      <c r="F31" s="76">
        <v>171</v>
      </c>
      <c r="G31" s="76">
        <v>171</v>
      </c>
      <c r="H31" s="76">
        <v>172</v>
      </c>
      <c r="I31" s="76">
        <v>172</v>
      </c>
      <c r="J31" s="76">
        <v>172</v>
      </c>
      <c r="K31" s="76">
        <v>172</v>
      </c>
    </row>
    <row r="32" spans="1:11" x14ac:dyDescent="0.2">
      <c r="A32" s="55" t="s">
        <v>12</v>
      </c>
      <c r="B32" s="58" t="s">
        <v>1</v>
      </c>
      <c r="C32" s="54">
        <v>113.2</v>
      </c>
      <c r="D32" s="54">
        <f>D31/C31*100</f>
        <v>100</v>
      </c>
      <c r="E32" s="54">
        <f>E31/D31*100</f>
        <v>99.415204678362571</v>
      </c>
      <c r="F32" s="54">
        <f>F31/E31*100</f>
        <v>100.58823529411765</v>
      </c>
      <c r="G32" s="54">
        <f>G31/E31*100</f>
        <v>100.58823529411765</v>
      </c>
      <c r="H32" s="54">
        <f>H31/F31*100</f>
        <v>100.58479532163742</v>
      </c>
      <c r="I32" s="54">
        <f>I31/G31*100</f>
        <v>100.58479532163742</v>
      </c>
      <c r="J32" s="54">
        <f>J31/H31*100</f>
        <v>100</v>
      </c>
      <c r="K32" s="54">
        <f>K31/I31*100</f>
        <v>100</v>
      </c>
    </row>
    <row r="33" spans="1:11" ht="13.5" x14ac:dyDescent="0.2">
      <c r="A33" s="82" t="s">
        <v>14</v>
      </c>
      <c r="B33" s="58" t="s">
        <v>59</v>
      </c>
      <c r="C33" s="76">
        <f t="shared" ref="C33:K33" si="8">C35+C37</f>
        <v>36</v>
      </c>
      <c r="D33" s="76">
        <f t="shared" si="8"/>
        <v>37</v>
      </c>
      <c r="E33" s="76">
        <f t="shared" si="8"/>
        <v>37</v>
      </c>
      <c r="F33" s="76">
        <f t="shared" si="8"/>
        <v>37</v>
      </c>
      <c r="G33" s="76">
        <f t="shared" si="8"/>
        <v>37</v>
      </c>
      <c r="H33" s="76">
        <f t="shared" si="8"/>
        <v>38</v>
      </c>
      <c r="I33" s="76">
        <f t="shared" si="8"/>
        <v>38</v>
      </c>
      <c r="J33" s="76">
        <f t="shared" si="8"/>
        <v>39</v>
      </c>
      <c r="K33" s="76">
        <f t="shared" si="8"/>
        <v>39</v>
      </c>
    </row>
    <row r="34" spans="1:11" x14ac:dyDescent="0.2">
      <c r="A34" s="55" t="s">
        <v>12</v>
      </c>
      <c r="B34" s="58" t="s">
        <v>1</v>
      </c>
      <c r="C34" s="54">
        <v>31.5</v>
      </c>
      <c r="D34" s="54">
        <f>D33/C33*100</f>
        <v>102.77777777777777</v>
      </c>
      <c r="E34" s="54">
        <f>E33/D33*100</f>
        <v>100</v>
      </c>
      <c r="F34" s="54">
        <f>F33/E33*100</f>
        <v>100</v>
      </c>
      <c r="G34" s="54">
        <f>G33/E33*100</f>
        <v>100</v>
      </c>
      <c r="H34" s="54">
        <f>H33/F33*100</f>
        <v>102.70270270270269</v>
      </c>
      <c r="I34" s="54">
        <f>I33/G33*100</f>
        <v>102.70270270270269</v>
      </c>
      <c r="J34" s="54">
        <f>J33/H33*100</f>
        <v>102.63157894736842</v>
      </c>
      <c r="K34" s="54">
        <f>K33/I33*100</f>
        <v>102.63157894736842</v>
      </c>
    </row>
    <row r="35" spans="1:11" ht="38.25" x14ac:dyDescent="0.2">
      <c r="A35" s="81" t="s">
        <v>55</v>
      </c>
      <c r="B35" s="58" t="s">
        <v>59</v>
      </c>
      <c r="C35" s="56">
        <v>19</v>
      </c>
      <c r="D35" s="56">
        <v>20</v>
      </c>
      <c r="E35" s="56">
        <v>20</v>
      </c>
      <c r="F35" s="56">
        <v>20</v>
      </c>
      <c r="G35" s="56">
        <v>20</v>
      </c>
      <c r="H35" s="56">
        <v>21</v>
      </c>
      <c r="I35" s="56">
        <v>21</v>
      </c>
      <c r="J35" s="56">
        <v>21</v>
      </c>
      <c r="K35" s="56">
        <v>21</v>
      </c>
    </row>
    <row r="36" spans="1:11" x14ac:dyDescent="0.2">
      <c r="A36" s="55" t="s">
        <v>12</v>
      </c>
      <c r="B36" s="58" t="s">
        <v>1</v>
      </c>
      <c r="C36" s="54">
        <v>95</v>
      </c>
      <c r="D36" s="54">
        <f>D35/C35*100</f>
        <v>105.26315789473684</v>
      </c>
      <c r="E36" s="54">
        <f>E35/D35*100</f>
        <v>100</v>
      </c>
      <c r="F36" s="54">
        <f>F35/E35*100</f>
        <v>100</v>
      </c>
      <c r="G36" s="54">
        <f>G35/E35*100</f>
        <v>100</v>
      </c>
      <c r="H36" s="54">
        <f>H35/F35*100</f>
        <v>105</v>
      </c>
      <c r="I36" s="54">
        <f>I35/G35*100</f>
        <v>105</v>
      </c>
      <c r="J36" s="54">
        <f>J35/H35*100</f>
        <v>100</v>
      </c>
      <c r="K36" s="54">
        <f>K35/I35*100</f>
        <v>100</v>
      </c>
    </row>
    <row r="37" spans="1:11" x14ac:dyDescent="0.2">
      <c r="A37" s="81" t="s">
        <v>54</v>
      </c>
      <c r="B37" s="58" t="s">
        <v>59</v>
      </c>
      <c r="C37" s="76">
        <v>17</v>
      </c>
      <c r="D37" s="76">
        <v>17</v>
      </c>
      <c r="E37" s="76">
        <v>17</v>
      </c>
      <c r="F37" s="76">
        <v>17</v>
      </c>
      <c r="G37" s="76">
        <v>17</v>
      </c>
      <c r="H37" s="76">
        <v>17</v>
      </c>
      <c r="I37" s="76">
        <v>17</v>
      </c>
      <c r="J37" s="76">
        <v>18</v>
      </c>
      <c r="K37" s="76">
        <v>18</v>
      </c>
    </row>
    <row r="38" spans="1:11" x14ac:dyDescent="0.2">
      <c r="A38" s="55" t="s">
        <v>12</v>
      </c>
      <c r="B38" s="58" t="s">
        <v>1</v>
      </c>
      <c r="C38" s="54">
        <v>18.100000000000001</v>
      </c>
      <c r="D38" s="54">
        <f>D37/C37*100</f>
        <v>100</v>
      </c>
      <c r="E38" s="54">
        <f>E37/D37*100</f>
        <v>100</v>
      </c>
      <c r="F38" s="54">
        <f>F37/E37*100</f>
        <v>100</v>
      </c>
      <c r="G38" s="54">
        <f>G37/E37*100</f>
        <v>100</v>
      </c>
      <c r="H38" s="54">
        <f>H37/F37*100</f>
        <v>100</v>
      </c>
      <c r="I38" s="54">
        <f>I37/G37*100</f>
        <v>100</v>
      </c>
      <c r="J38" s="54">
        <f>J37/H37*100</f>
        <v>105.88235294117648</v>
      </c>
      <c r="K38" s="54">
        <f>K37/I37*100</f>
        <v>105.88235294117648</v>
      </c>
    </row>
    <row r="39" spans="1:11" ht="13.5" x14ac:dyDescent="0.2">
      <c r="A39" s="57" t="s">
        <v>15</v>
      </c>
      <c r="B39" s="58" t="s">
        <v>59</v>
      </c>
      <c r="C39" s="76">
        <f t="shared" ref="C39:K39" si="9">C41+C43</f>
        <v>10</v>
      </c>
      <c r="D39" s="76">
        <f t="shared" si="9"/>
        <v>10</v>
      </c>
      <c r="E39" s="76">
        <f t="shared" si="9"/>
        <v>10</v>
      </c>
      <c r="F39" s="76">
        <f t="shared" si="9"/>
        <v>10</v>
      </c>
      <c r="G39" s="76">
        <f t="shared" si="9"/>
        <v>10</v>
      </c>
      <c r="H39" s="76">
        <f t="shared" si="9"/>
        <v>10</v>
      </c>
      <c r="I39" s="76">
        <f t="shared" si="9"/>
        <v>10</v>
      </c>
      <c r="J39" s="76">
        <f t="shared" si="9"/>
        <v>10</v>
      </c>
      <c r="K39" s="76">
        <f t="shared" si="9"/>
        <v>10</v>
      </c>
    </row>
    <row r="40" spans="1:11" x14ac:dyDescent="0.2">
      <c r="A40" s="55" t="s">
        <v>12</v>
      </c>
      <c r="B40" s="58" t="s">
        <v>1</v>
      </c>
      <c r="C40" s="54">
        <v>83.3</v>
      </c>
      <c r="D40" s="54">
        <f>D39/C39*100</f>
        <v>100</v>
      </c>
      <c r="E40" s="54">
        <f>E39/D39*100</f>
        <v>100</v>
      </c>
      <c r="F40" s="54">
        <f>F39/E39*100</f>
        <v>100</v>
      </c>
      <c r="G40" s="54">
        <f>G39/E39*100</f>
        <v>100</v>
      </c>
      <c r="H40" s="54">
        <f>H39/F39*100</f>
        <v>100</v>
      </c>
      <c r="I40" s="54">
        <f>I39/G39*100</f>
        <v>100</v>
      </c>
      <c r="J40" s="54">
        <f>J39/H39*100</f>
        <v>100</v>
      </c>
      <c r="K40" s="54">
        <f>K39/I39*100</f>
        <v>100</v>
      </c>
    </row>
    <row r="41" spans="1:11" ht="38.25" x14ac:dyDescent="0.2">
      <c r="A41" s="81" t="s">
        <v>55</v>
      </c>
      <c r="B41" s="58" t="s">
        <v>59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x14ac:dyDescent="0.2">
      <c r="A42" s="55" t="s">
        <v>12</v>
      </c>
      <c r="B42" s="58" t="s">
        <v>1</v>
      </c>
      <c r="C42" s="54">
        <v>100</v>
      </c>
      <c r="D42" s="54">
        <v>100</v>
      </c>
      <c r="E42" s="54">
        <v>100</v>
      </c>
      <c r="F42" s="54">
        <v>100</v>
      </c>
      <c r="G42" s="54">
        <v>100</v>
      </c>
      <c r="H42" s="54">
        <v>100</v>
      </c>
      <c r="I42" s="54">
        <v>100</v>
      </c>
      <c r="J42" s="54">
        <v>100</v>
      </c>
      <c r="K42" s="54">
        <v>100</v>
      </c>
    </row>
    <row r="43" spans="1:11" x14ac:dyDescent="0.2">
      <c r="A43" s="81" t="s">
        <v>54</v>
      </c>
      <c r="B43" s="58" t="s">
        <v>59</v>
      </c>
      <c r="C43" s="76">
        <v>10</v>
      </c>
      <c r="D43" s="76">
        <v>10</v>
      </c>
      <c r="E43" s="76">
        <v>10</v>
      </c>
      <c r="F43" s="76">
        <v>10</v>
      </c>
      <c r="G43" s="76">
        <v>10</v>
      </c>
      <c r="H43" s="76">
        <v>10</v>
      </c>
      <c r="I43" s="76">
        <v>10</v>
      </c>
      <c r="J43" s="76">
        <v>10</v>
      </c>
      <c r="K43" s="76">
        <v>10</v>
      </c>
    </row>
    <row r="44" spans="1:11" x14ac:dyDescent="0.2">
      <c r="A44" s="55" t="s">
        <v>12</v>
      </c>
      <c r="B44" s="58" t="s">
        <v>1</v>
      </c>
      <c r="C44" s="54">
        <v>83.3</v>
      </c>
      <c r="D44" s="54">
        <f>D43/C43*100</f>
        <v>100</v>
      </c>
      <c r="E44" s="54">
        <f>E43/D43*100</f>
        <v>100</v>
      </c>
      <c r="F44" s="54">
        <f>F43/E43*100</f>
        <v>100</v>
      </c>
      <c r="G44" s="54">
        <f>G43/E43*100</f>
        <v>100</v>
      </c>
      <c r="H44" s="54">
        <f>H43/F43*100</f>
        <v>100</v>
      </c>
      <c r="I44" s="54">
        <f>I43/G43*100</f>
        <v>100</v>
      </c>
      <c r="J44" s="54">
        <f>J43/H43*100</f>
        <v>100</v>
      </c>
      <c r="K44" s="54">
        <f>K43/I43*100</f>
        <v>100</v>
      </c>
    </row>
    <row r="45" spans="1:11" ht="27" x14ac:dyDescent="0.2">
      <c r="A45" s="57" t="s">
        <v>16</v>
      </c>
      <c r="B45" s="58" t="s">
        <v>59</v>
      </c>
      <c r="C45" s="56">
        <f t="shared" ref="C45:K45" si="10">C47+C49</f>
        <v>135</v>
      </c>
      <c r="D45" s="56">
        <f t="shared" si="10"/>
        <v>108</v>
      </c>
      <c r="E45" s="56">
        <f t="shared" si="10"/>
        <v>121</v>
      </c>
      <c r="F45" s="56">
        <f t="shared" si="10"/>
        <v>123</v>
      </c>
      <c r="G45" s="56">
        <f t="shared" si="10"/>
        <v>123</v>
      </c>
      <c r="H45" s="56">
        <f t="shared" si="10"/>
        <v>125</v>
      </c>
      <c r="I45" s="56">
        <f t="shared" si="10"/>
        <v>125</v>
      </c>
      <c r="J45" s="56">
        <f t="shared" si="10"/>
        <v>126</v>
      </c>
      <c r="K45" s="56">
        <f t="shared" si="10"/>
        <v>126</v>
      </c>
    </row>
    <row r="46" spans="1:11" x14ac:dyDescent="0.2">
      <c r="A46" s="55" t="s">
        <v>12</v>
      </c>
      <c r="B46" s="58" t="s">
        <v>1</v>
      </c>
      <c r="C46" s="54">
        <v>87.6</v>
      </c>
      <c r="D46" s="54">
        <f>D45/C45*100</f>
        <v>80</v>
      </c>
      <c r="E46" s="54">
        <f>E45/D45*100</f>
        <v>112.03703703703705</v>
      </c>
      <c r="F46" s="54">
        <f>F45/E45*100</f>
        <v>101.65289256198346</v>
      </c>
      <c r="G46" s="54">
        <f>G45/E45*100</f>
        <v>101.65289256198346</v>
      </c>
      <c r="H46" s="54">
        <f>H45/F45*100</f>
        <v>101.62601626016261</v>
      </c>
      <c r="I46" s="54">
        <f>I45/G45*100</f>
        <v>101.62601626016261</v>
      </c>
      <c r="J46" s="54">
        <f>J45/H45*100</f>
        <v>100.8</v>
      </c>
      <c r="K46" s="54">
        <f>K45/I45*100</f>
        <v>100.8</v>
      </c>
    </row>
    <row r="47" spans="1:11" ht="38.25" x14ac:dyDescent="0.2">
      <c r="A47" s="81" t="s">
        <v>55</v>
      </c>
      <c r="B47" s="58" t="s">
        <v>59</v>
      </c>
      <c r="C47" s="56">
        <v>26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</row>
    <row r="48" spans="1:11" x14ac:dyDescent="0.2">
      <c r="A48" s="55" t="s">
        <v>12</v>
      </c>
      <c r="B48" s="58" t="s">
        <v>1</v>
      </c>
      <c r="C48" s="54">
        <v>200</v>
      </c>
      <c r="D48" s="54">
        <f>D47/C47*100</f>
        <v>3.8461538461538463</v>
      </c>
      <c r="E48" s="54">
        <f>E47/D47*100</f>
        <v>100</v>
      </c>
      <c r="F48" s="54">
        <f>F47/E47*100</f>
        <v>100</v>
      </c>
      <c r="G48" s="54">
        <f>G47/E47*100</f>
        <v>100</v>
      </c>
      <c r="H48" s="54">
        <f>H47/F47*100</f>
        <v>100</v>
      </c>
      <c r="I48" s="54">
        <f>I47/G47*100</f>
        <v>100</v>
      </c>
      <c r="J48" s="54">
        <f>J47/H47*100</f>
        <v>100</v>
      </c>
      <c r="K48" s="54">
        <f>K47/I47*100</f>
        <v>100</v>
      </c>
    </row>
    <row r="49" spans="1:11" x14ac:dyDescent="0.2">
      <c r="A49" s="81" t="s">
        <v>54</v>
      </c>
      <c r="B49" s="58" t="s">
        <v>59</v>
      </c>
      <c r="C49" s="56">
        <f>SUM(C51:C52)</f>
        <v>109</v>
      </c>
      <c r="D49" s="56">
        <f t="shared" ref="D49:K49" si="11">SUM(D51:D52)</f>
        <v>107</v>
      </c>
      <c r="E49" s="56">
        <f t="shared" si="11"/>
        <v>120</v>
      </c>
      <c r="F49" s="56">
        <f t="shared" si="11"/>
        <v>122</v>
      </c>
      <c r="G49" s="56">
        <f t="shared" si="11"/>
        <v>122</v>
      </c>
      <c r="H49" s="56">
        <f t="shared" si="11"/>
        <v>124</v>
      </c>
      <c r="I49" s="56">
        <f t="shared" si="11"/>
        <v>124</v>
      </c>
      <c r="J49" s="56">
        <f t="shared" si="11"/>
        <v>125</v>
      </c>
      <c r="K49" s="56">
        <f t="shared" si="11"/>
        <v>125</v>
      </c>
    </row>
    <row r="50" spans="1:11" x14ac:dyDescent="0.2">
      <c r="A50" s="55" t="s">
        <v>12</v>
      </c>
      <c r="B50" s="58" t="s">
        <v>1</v>
      </c>
      <c r="C50" s="54">
        <v>77.3</v>
      </c>
      <c r="D50" s="54">
        <f>D49/C49*100</f>
        <v>98.165137614678898</v>
      </c>
      <c r="E50" s="54">
        <f>E49/D49*100</f>
        <v>112.14953271028037</v>
      </c>
      <c r="F50" s="54">
        <f>F49/E49*100</f>
        <v>101.66666666666666</v>
      </c>
      <c r="G50" s="54">
        <f>G49/E49*100</f>
        <v>101.66666666666666</v>
      </c>
      <c r="H50" s="54">
        <f>H49/F49*100</f>
        <v>101.63934426229508</v>
      </c>
      <c r="I50" s="54">
        <f>I49/G49*100</f>
        <v>101.63934426229508</v>
      </c>
      <c r="J50" s="54">
        <f>J49/H49*100</f>
        <v>100.80645161290323</v>
      </c>
      <c r="K50" s="54">
        <f>K49/I49*100</f>
        <v>100.80645161290323</v>
      </c>
    </row>
    <row r="51" spans="1:11" x14ac:dyDescent="0.2">
      <c r="A51" s="83" t="s">
        <v>124</v>
      </c>
      <c r="B51" s="58" t="s">
        <v>59</v>
      </c>
      <c r="C51" s="76">
        <v>6</v>
      </c>
      <c r="D51" s="76">
        <v>11</v>
      </c>
      <c r="E51" s="76">
        <v>30</v>
      </c>
      <c r="F51" s="76">
        <v>35</v>
      </c>
      <c r="G51" s="76">
        <v>35</v>
      </c>
      <c r="H51" s="76">
        <v>35</v>
      </c>
      <c r="I51" s="76">
        <v>35</v>
      </c>
      <c r="J51" s="76">
        <v>35</v>
      </c>
      <c r="K51" s="76">
        <v>35</v>
      </c>
    </row>
    <row r="52" spans="1:11" x14ac:dyDescent="0.2">
      <c r="A52" s="80" t="s">
        <v>53</v>
      </c>
      <c r="B52" s="58" t="s">
        <v>59</v>
      </c>
      <c r="C52" s="76">
        <v>103</v>
      </c>
      <c r="D52" s="76">
        <v>96</v>
      </c>
      <c r="E52" s="76">
        <v>90</v>
      </c>
      <c r="F52" s="76">
        <v>87</v>
      </c>
      <c r="G52" s="76">
        <v>87</v>
      </c>
      <c r="H52" s="76">
        <v>89</v>
      </c>
      <c r="I52" s="76">
        <v>89</v>
      </c>
      <c r="J52" s="76">
        <v>90</v>
      </c>
      <c r="K52" s="76">
        <v>90</v>
      </c>
    </row>
    <row r="53" spans="1:11" ht="25.5" x14ac:dyDescent="0.2">
      <c r="A53" s="71" t="s">
        <v>77</v>
      </c>
      <c r="B53" s="58" t="s">
        <v>59</v>
      </c>
      <c r="C53" s="56">
        <f t="shared" ref="C53:J53" si="12">C55+C57</f>
        <v>4728</v>
      </c>
      <c r="D53" s="56">
        <f t="shared" si="12"/>
        <v>4646</v>
      </c>
      <c r="E53" s="56">
        <f t="shared" si="12"/>
        <v>4650</v>
      </c>
      <c r="F53" s="56">
        <f t="shared" si="12"/>
        <v>4684</v>
      </c>
      <c r="G53" s="56">
        <f>G55+G57</f>
        <v>4684</v>
      </c>
      <c r="H53" s="56">
        <f t="shared" si="12"/>
        <v>4729</v>
      </c>
      <c r="I53" s="56">
        <f>I55+I57</f>
        <v>4729</v>
      </c>
      <c r="J53" s="56">
        <f t="shared" si="12"/>
        <v>4779</v>
      </c>
      <c r="K53" s="56">
        <f>K55+K57</f>
        <v>4779</v>
      </c>
    </row>
    <row r="54" spans="1:11" x14ac:dyDescent="0.2">
      <c r="A54" s="55" t="s">
        <v>12</v>
      </c>
      <c r="B54" s="58" t="s">
        <v>1</v>
      </c>
      <c r="C54" s="54">
        <v>100</v>
      </c>
      <c r="D54" s="54">
        <f>D53/C53*100</f>
        <v>98.265651438240269</v>
      </c>
      <c r="E54" s="54">
        <f>E53/D53*100</f>
        <v>100.08609556607834</v>
      </c>
      <c r="F54" s="54">
        <f>F53/E53*100</f>
        <v>100.73118279569893</v>
      </c>
      <c r="G54" s="54">
        <f>G53/E53*100</f>
        <v>100.73118279569893</v>
      </c>
      <c r="H54" s="54">
        <f>H53/F53*100</f>
        <v>100.96071733561058</v>
      </c>
      <c r="I54" s="54">
        <f>I53/G53*100</f>
        <v>100.96071733561058</v>
      </c>
      <c r="J54" s="54">
        <f>J53/H53*100</f>
        <v>101.05730598435187</v>
      </c>
      <c r="K54" s="54">
        <f>K53/I53*100</f>
        <v>101.05730598435187</v>
      </c>
    </row>
    <row r="55" spans="1:11" s="4" customFormat="1" ht="25.5" x14ac:dyDescent="0.2">
      <c r="A55" s="81" t="s">
        <v>10</v>
      </c>
      <c r="B55" s="58" t="s">
        <v>59</v>
      </c>
      <c r="C55" s="56">
        <f>C61+C70+C83+C90+C96+C102+C110+C119+C127+C133+C139+C145+C151+C158+C164+C171+C177+C187+C193+C201+C207</f>
        <v>3340</v>
      </c>
      <c r="D55" s="56">
        <f t="shared" ref="D55:K55" si="13">D61+D70+D83+D90+D96+D102+D110+D119+D127+D133+D139+D145+D151+D158+D164+D171+D177+D187+D193+D201+D207</f>
        <v>3274</v>
      </c>
      <c r="E55" s="56">
        <f t="shared" si="13"/>
        <v>3270</v>
      </c>
      <c r="F55" s="56">
        <f t="shared" si="13"/>
        <v>3293</v>
      </c>
      <c r="G55" s="56">
        <f t="shared" si="13"/>
        <v>3293</v>
      </c>
      <c r="H55" s="56">
        <f t="shared" si="13"/>
        <v>3330</v>
      </c>
      <c r="I55" s="56">
        <f t="shared" si="13"/>
        <v>3330</v>
      </c>
      <c r="J55" s="56">
        <f t="shared" si="13"/>
        <v>3369</v>
      </c>
      <c r="K55" s="56">
        <f t="shared" si="13"/>
        <v>3369</v>
      </c>
    </row>
    <row r="56" spans="1:11" x14ac:dyDescent="0.2">
      <c r="A56" s="55" t="s">
        <v>12</v>
      </c>
      <c r="B56" s="58" t="s">
        <v>1</v>
      </c>
      <c r="C56" s="54">
        <v>101.7</v>
      </c>
      <c r="D56" s="54">
        <f>D55/C55*100</f>
        <v>98.023952095808383</v>
      </c>
      <c r="E56" s="54">
        <f>E55/D55*100</f>
        <v>99.877825290164935</v>
      </c>
      <c r="F56" s="54">
        <f>F55/E55*100</f>
        <v>100.70336391437309</v>
      </c>
      <c r="G56" s="54">
        <f>G55/E55*100</f>
        <v>100.70336391437309</v>
      </c>
      <c r="H56" s="54">
        <f>H55/F55*100</f>
        <v>101.12359550561798</v>
      </c>
      <c r="I56" s="54">
        <f>I55/G55*100</f>
        <v>101.12359550561798</v>
      </c>
      <c r="J56" s="54">
        <f>J55/H55*100</f>
        <v>101.17117117117118</v>
      </c>
      <c r="K56" s="54">
        <f>K55/I55*100</f>
        <v>101.17117117117118</v>
      </c>
    </row>
    <row r="57" spans="1:11" ht="25.5" x14ac:dyDescent="0.2">
      <c r="A57" s="80" t="s">
        <v>11</v>
      </c>
      <c r="B57" s="58" t="s">
        <v>59</v>
      </c>
      <c r="C57" s="76">
        <f>C66+C75+C86+C92+C98+C106+C113+C121+C129+C135+C141+C147+C154+C160+C167+C173+C181+C189+C195+C203+C209</f>
        <v>1388</v>
      </c>
      <c r="D57" s="76">
        <f t="shared" ref="D57:K57" si="14">D66+D75+D86+D92+D98+D106+D113+D121+D129+D135+D141+D147+D154+D160+D167+D173+D181+D189+D195+D203+D209</f>
        <v>1372</v>
      </c>
      <c r="E57" s="76">
        <f t="shared" si="14"/>
        <v>1380</v>
      </c>
      <c r="F57" s="76">
        <f t="shared" si="14"/>
        <v>1391</v>
      </c>
      <c r="G57" s="76">
        <f t="shared" si="14"/>
        <v>1391</v>
      </c>
      <c r="H57" s="76">
        <f t="shared" si="14"/>
        <v>1399</v>
      </c>
      <c r="I57" s="76">
        <f t="shared" si="14"/>
        <v>1399</v>
      </c>
      <c r="J57" s="76">
        <f t="shared" si="14"/>
        <v>1410</v>
      </c>
      <c r="K57" s="76">
        <f t="shared" si="14"/>
        <v>1410</v>
      </c>
    </row>
    <row r="58" spans="1:11" x14ac:dyDescent="0.2">
      <c r="A58" s="55" t="s">
        <v>12</v>
      </c>
      <c r="B58" s="58" t="s">
        <v>1</v>
      </c>
      <c r="C58" s="54">
        <v>100</v>
      </c>
      <c r="D58" s="54">
        <f>D57/C57*100</f>
        <v>98.847262247838614</v>
      </c>
      <c r="E58" s="54">
        <f>E57/D57*100</f>
        <v>100.58309037900874</v>
      </c>
      <c r="F58" s="54">
        <f>F57/E57*100</f>
        <v>100.79710144927536</v>
      </c>
      <c r="G58" s="54">
        <f>G57/E57*100</f>
        <v>100.79710144927536</v>
      </c>
      <c r="H58" s="54">
        <f>H57/F57*100</f>
        <v>100.57512580877066</v>
      </c>
      <c r="I58" s="54">
        <f>I57/G57*100</f>
        <v>100.57512580877066</v>
      </c>
      <c r="J58" s="54">
        <f>J57/H57*100</f>
        <v>100.78627591136527</v>
      </c>
      <c r="K58" s="54">
        <f>K57/I57*100</f>
        <v>100.78627591136527</v>
      </c>
    </row>
    <row r="59" spans="1:11" s="4" customFormat="1" ht="13.5" x14ac:dyDescent="0.2">
      <c r="A59" s="57" t="s">
        <v>17</v>
      </c>
      <c r="B59" s="58" t="s">
        <v>59</v>
      </c>
      <c r="C59" s="76">
        <f t="shared" ref="C59:K59" si="15">C61+C66</f>
        <v>802</v>
      </c>
      <c r="D59" s="76">
        <f t="shared" si="15"/>
        <v>802</v>
      </c>
      <c r="E59" s="76">
        <f t="shared" si="15"/>
        <v>851</v>
      </c>
      <c r="F59" s="76">
        <f t="shared" si="15"/>
        <v>852</v>
      </c>
      <c r="G59" s="76">
        <f t="shared" si="15"/>
        <v>852</v>
      </c>
      <c r="H59" s="76">
        <f t="shared" si="15"/>
        <v>859</v>
      </c>
      <c r="I59" s="76">
        <f t="shared" si="15"/>
        <v>859</v>
      </c>
      <c r="J59" s="76">
        <f t="shared" si="15"/>
        <v>875</v>
      </c>
      <c r="K59" s="76">
        <f t="shared" si="15"/>
        <v>875</v>
      </c>
    </row>
    <row r="60" spans="1:11" x14ac:dyDescent="0.2">
      <c r="A60" s="55" t="s">
        <v>12</v>
      </c>
      <c r="B60" s="58" t="s">
        <v>1</v>
      </c>
      <c r="C60" s="54">
        <v>98</v>
      </c>
      <c r="D60" s="54">
        <f>D59/C59*100</f>
        <v>100</v>
      </c>
      <c r="E60" s="54">
        <f>E59/D59*100</f>
        <v>106.10972568578553</v>
      </c>
      <c r="F60" s="54">
        <f>F59/E59*100</f>
        <v>100.117508813161</v>
      </c>
      <c r="G60" s="54">
        <f>G59/E59*100</f>
        <v>100.117508813161</v>
      </c>
      <c r="H60" s="54">
        <f>H59/F59*100</f>
        <v>100.82159624413146</v>
      </c>
      <c r="I60" s="54">
        <f>I59/G59*100</f>
        <v>100.82159624413146</v>
      </c>
      <c r="J60" s="54">
        <f>J59/H59*100</f>
        <v>101.86263096623982</v>
      </c>
      <c r="K60" s="54">
        <f>K59/I59*100</f>
        <v>101.86263096623982</v>
      </c>
    </row>
    <row r="61" spans="1:11" s="4" customFormat="1" ht="25.5" x14ac:dyDescent="0.2">
      <c r="A61" s="81" t="s">
        <v>10</v>
      </c>
      <c r="B61" s="58" t="s">
        <v>59</v>
      </c>
      <c r="C61" s="76">
        <f t="shared" ref="C61:K61" si="16">SUM(C63:C65)</f>
        <v>718</v>
      </c>
      <c r="D61" s="76">
        <f t="shared" si="16"/>
        <v>718</v>
      </c>
      <c r="E61" s="76">
        <f t="shared" si="16"/>
        <v>766</v>
      </c>
      <c r="F61" s="76">
        <f t="shared" si="16"/>
        <v>767</v>
      </c>
      <c r="G61" s="76">
        <f t="shared" si="16"/>
        <v>767</v>
      </c>
      <c r="H61" s="76">
        <f t="shared" si="16"/>
        <v>773</v>
      </c>
      <c r="I61" s="76">
        <f t="shared" si="16"/>
        <v>773</v>
      </c>
      <c r="J61" s="76">
        <f t="shared" si="16"/>
        <v>788</v>
      </c>
      <c r="K61" s="76">
        <f t="shared" si="16"/>
        <v>788</v>
      </c>
    </row>
    <row r="62" spans="1:11" x14ac:dyDescent="0.2">
      <c r="A62" s="55" t="s">
        <v>12</v>
      </c>
      <c r="B62" s="58" t="s">
        <v>1</v>
      </c>
      <c r="C62" s="54">
        <v>101.9</v>
      </c>
      <c r="D62" s="54">
        <f>D61/C61*100</f>
        <v>100</v>
      </c>
      <c r="E62" s="54">
        <f>E61/D61*100</f>
        <v>106.68523676880224</v>
      </c>
      <c r="F62" s="54">
        <f>F61/E61*100</f>
        <v>100.13054830287207</v>
      </c>
      <c r="G62" s="54">
        <f>G61/E61*100</f>
        <v>100.13054830287207</v>
      </c>
      <c r="H62" s="54">
        <f>H61/F61*100</f>
        <v>100.78226857887876</v>
      </c>
      <c r="I62" s="54">
        <f>I61/G61*100</f>
        <v>100.78226857887876</v>
      </c>
      <c r="J62" s="54">
        <f>J61/H61*100</f>
        <v>101.94049159120311</v>
      </c>
      <c r="K62" s="54">
        <f>K61/I61*100</f>
        <v>101.94049159120311</v>
      </c>
    </row>
    <row r="63" spans="1:11" s="4" customFormat="1" x14ac:dyDescent="0.2">
      <c r="A63" s="74" t="s">
        <v>94</v>
      </c>
      <c r="B63" s="58" t="s">
        <v>59</v>
      </c>
      <c r="C63" s="84">
        <v>271</v>
      </c>
      <c r="D63" s="84">
        <v>273</v>
      </c>
      <c r="E63" s="84">
        <v>273</v>
      </c>
      <c r="F63" s="84">
        <v>273</v>
      </c>
      <c r="G63" s="84">
        <v>273</v>
      </c>
      <c r="H63" s="84">
        <v>273</v>
      </c>
      <c r="I63" s="84">
        <v>273</v>
      </c>
      <c r="J63" s="84">
        <v>273</v>
      </c>
      <c r="K63" s="84">
        <v>273</v>
      </c>
    </row>
    <row r="64" spans="1:11" s="4" customFormat="1" x14ac:dyDescent="0.2">
      <c r="A64" s="80" t="s">
        <v>114</v>
      </c>
      <c r="B64" s="58" t="s">
        <v>59</v>
      </c>
      <c r="C64" s="84">
        <v>274</v>
      </c>
      <c r="D64" s="84">
        <v>296</v>
      </c>
      <c r="E64" s="84">
        <v>304</v>
      </c>
      <c r="F64" s="84">
        <v>310</v>
      </c>
      <c r="G64" s="84">
        <v>310</v>
      </c>
      <c r="H64" s="84">
        <v>320</v>
      </c>
      <c r="I64" s="84">
        <v>320</v>
      </c>
      <c r="J64" s="84">
        <v>330</v>
      </c>
      <c r="K64" s="84">
        <v>330</v>
      </c>
    </row>
    <row r="65" spans="1:11" x14ac:dyDescent="0.2">
      <c r="A65" s="81" t="s">
        <v>53</v>
      </c>
      <c r="B65" s="58" t="s">
        <v>59</v>
      </c>
      <c r="C65" s="56">
        <v>173</v>
      </c>
      <c r="D65" s="56">
        <v>149</v>
      </c>
      <c r="E65" s="56">
        <v>189</v>
      </c>
      <c r="F65" s="56">
        <v>184</v>
      </c>
      <c r="G65" s="56">
        <v>184</v>
      </c>
      <c r="H65" s="84">
        <v>180</v>
      </c>
      <c r="I65" s="84">
        <v>180</v>
      </c>
      <c r="J65" s="84">
        <v>185</v>
      </c>
      <c r="K65" s="84">
        <v>185</v>
      </c>
    </row>
    <row r="66" spans="1:11" x14ac:dyDescent="0.2">
      <c r="A66" s="81" t="s">
        <v>54</v>
      </c>
      <c r="B66" s="58" t="s">
        <v>59</v>
      </c>
      <c r="C66" s="56">
        <v>84</v>
      </c>
      <c r="D66" s="56">
        <v>84</v>
      </c>
      <c r="E66" s="56">
        <v>85</v>
      </c>
      <c r="F66" s="56">
        <v>85</v>
      </c>
      <c r="G66" s="56">
        <v>85</v>
      </c>
      <c r="H66" s="84">
        <v>86</v>
      </c>
      <c r="I66" s="84">
        <v>86</v>
      </c>
      <c r="J66" s="84">
        <v>87</v>
      </c>
      <c r="K66" s="84">
        <v>87</v>
      </c>
    </row>
    <row r="67" spans="1:11" x14ac:dyDescent="0.2">
      <c r="A67" s="55" t="s">
        <v>12</v>
      </c>
      <c r="B67" s="58" t="s">
        <v>1</v>
      </c>
      <c r="C67" s="54">
        <v>73.7</v>
      </c>
      <c r="D67" s="54">
        <f>D66/C66*100</f>
        <v>100</v>
      </c>
      <c r="E67" s="54">
        <f>E66/D66*100</f>
        <v>101.19047619047619</v>
      </c>
      <c r="F67" s="54">
        <f>F66/E66*100</f>
        <v>100</v>
      </c>
      <c r="G67" s="54">
        <f>G66/E66*100</f>
        <v>100</v>
      </c>
      <c r="H67" s="54">
        <f>H66/F66*100</f>
        <v>101.17647058823529</v>
      </c>
      <c r="I67" s="54">
        <f>I66/G66*100</f>
        <v>101.17647058823529</v>
      </c>
      <c r="J67" s="54">
        <f>J66/H66*100</f>
        <v>101.16279069767442</v>
      </c>
      <c r="K67" s="54">
        <f>K66/I66*100</f>
        <v>101.16279069767442</v>
      </c>
    </row>
    <row r="68" spans="1:11" s="4" customFormat="1" ht="13.5" x14ac:dyDescent="0.2">
      <c r="A68" s="57" t="s">
        <v>18</v>
      </c>
      <c r="B68" s="58" t="s">
        <v>59</v>
      </c>
      <c r="C68" s="76">
        <f t="shared" ref="C68:K68" si="17">C70+C75</f>
        <v>915</v>
      </c>
      <c r="D68" s="76">
        <f t="shared" si="17"/>
        <v>880</v>
      </c>
      <c r="E68" s="76">
        <f t="shared" si="17"/>
        <v>813</v>
      </c>
      <c r="F68" s="76">
        <f t="shared" si="17"/>
        <v>820</v>
      </c>
      <c r="G68" s="76">
        <f t="shared" si="17"/>
        <v>820</v>
      </c>
      <c r="H68" s="76">
        <f t="shared" si="17"/>
        <v>827</v>
      </c>
      <c r="I68" s="76">
        <f t="shared" si="17"/>
        <v>827</v>
      </c>
      <c r="J68" s="76">
        <f t="shared" si="17"/>
        <v>832</v>
      </c>
      <c r="K68" s="76">
        <f t="shared" si="17"/>
        <v>832</v>
      </c>
    </row>
    <row r="69" spans="1:11" s="4" customFormat="1" x14ac:dyDescent="0.2">
      <c r="A69" s="55" t="s">
        <v>12</v>
      </c>
      <c r="B69" s="58" t="s">
        <v>1</v>
      </c>
      <c r="C69" s="54">
        <v>108</v>
      </c>
      <c r="D69" s="54">
        <f>D68/C68*100</f>
        <v>96.174863387978135</v>
      </c>
      <c r="E69" s="54">
        <f>E68/D68*100</f>
        <v>92.386363636363626</v>
      </c>
      <c r="F69" s="54">
        <f>F68/E68*100</f>
        <v>100.86100861008612</v>
      </c>
      <c r="G69" s="54">
        <f>G68/F68*100</f>
        <v>100</v>
      </c>
      <c r="H69" s="54">
        <f>H68/F68*100</f>
        <v>100.85365853658537</v>
      </c>
      <c r="I69" s="54">
        <f>I68/G68*100</f>
        <v>100.85365853658537</v>
      </c>
      <c r="J69" s="54">
        <f>J68/H68*100</f>
        <v>100.60459492140265</v>
      </c>
      <c r="K69" s="54">
        <f>K68/I68*100</f>
        <v>100.60459492140265</v>
      </c>
    </row>
    <row r="70" spans="1:11" s="4" customFormat="1" ht="25.5" x14ac:dyDescent="0.2">
      <c r="A70" s="81" t="s">
        <v>10</v>
      </c>
      <c r="B70" s="58" t="s">
        <v>59</v>
      </c>
      <c r="C70" s="56">
        <f t="shared" ref="C70:K70" si="18">SUM(C72:C74)</f>
        <v>761</v>
      </c>
      <c r="D70" s="56">
        <f t="shared" si="18"/>
        <v>727</v>
      </c>
      <c r="E70" s="56">
        <f t="shared" si="18"/>
        <v>661</v>
      </c>
      <c r="F70" s="56">
        <f t="shared" si="18"/>
        <v>662</v>
      </c>
      <c r="G70" s="56">
        <f t="shared" si="18"/>
        <v>662</v>
      </c>
      <c r="H70" s="56">
        <f t="shared" si="18"/>
        <v>667</v>
      </c>
      <c r="I70" s="56">
        <f t="shared" si="18"/>
        <v>667</v>
      </c>
      <c r="J70" s="56">
        <f t="shared" si="18"/>
        <v>670</v>
      </c>
      <c r="K70" s="56">
        <f t="shared" si="18"/>
        <v>670</v>
      </c>
    </row>
    <row r="71" spans="1:11" x14ac:dyDescent="0.2">
      <c r="A71" s="55" t="s">
        <v>12</v>
      </c>
      <c r="B71" s="58" t="s">
        <v>1</v>
      </c>
      <c r="C71" s="54">
        <v>105.8</v>
      </c>
      <c r="D71" s="54">
        <f>D70/C70*100</f>
        <v>95.532194480946117</v>
      </c>
      <c r="E71" s="54">
        <f>E70/D70*100</f>
        <v>90.921595598349384</v>
      </c>
      <c r="F71" s="54">
        <f>F70/E70*100</f>
        <v>100.15128593040848</v>
      </c>
      <c r="G71" s="54">
        <f>G70/E70*100</f>
        <v>100.15128593040848</v>
      </c>
      <c r="H71" s="54">
        <f>H70/F70*100</f>
        <v>100.75528700906344</v>
      </c>
      <c r="I71" s="54">
        <f>I70/G70*100</f>
        <v>100.75528700906344</v>
      </c>
      <c r="J71" s="54">
        <f>J70/H70*100</f>
        <v>100.44977511244377</v>
      </c>
      <c r="K71" s="54">
        <f>K70/I70*100</f>
        <v>100.44977511244377</v>
      </c>
    </row>
    <row r="72" spans="1:11" s="4" customFormat="1" ht="25.5" x14ac:dyDescent="0.2">
      <c r="A72" s="74" t="s">
        <v>95</v>
      </c>
      <c r="B72" s="58" t="s">
        <v>59</v>
      </c>
      <c r="C72" s="84">
        <v>232</v>
      </c>
      <c r="D72" s="84">
        <v>202</v>
      </c>
      <c r="E72" s="84">
        <v>180</v>
      </c>
      <c r="F72" s="84">
        <v>180</v>
      </c>
      <c r="G72" s="84">
        <v>180</v>
      </c>
      <c r="H72" s="84">
        <v>180</v>
      </c>
      <c r="I72" s="84">
        <v>180</v>
      </c>
      <c r="J72" s="84">
        <v>180</v>
      </c>
      <c r="K72" s="84">
        <v>180</v>
      </c>
    </row>
    <row r="73" spans="1:11" s="4" customFormat="1" x14ac:dyDescent="0.2">
      <c r="A73" s="80" t="s">
        <v>96</v>
      </c>
      <c r="B73" s="58" t="s">
        <v>59</v>
      </c>
      <c r="C73" s="84">
        <v>351</v>
      </c>
      <c r="D73" s="84">
        <v>364</v>
      </c>
      <c r="E73" s="84">
        <v>330</v>
      </c>
      <c r="F73" s="84">
        <v>330</v>
      </c>
      <c r="G73" s="84">
        <v>330</v>
      </c>
      <c r="H73" s="84">
        <v>335</v>
      </c>
      <c r="I73" s="84">
        <v>335</v>
      </c>
      <c r="J73" s="84">
        <v>335</v>
      </c>
      <c r="K73" s="84">
        <v>335</v>
      </c>
    </row>
    <row r="74" spans="1:11" x14ac:dyDescent="0.2">
      <c r="A74" s="81" t="s">
        <v>53</v>
      </c>
      <c r="B74" s="58" t="s">
        <v>59</v>
      </c>
      <c r="C74" s="56">
        <v>178</v>
      </c>
      <c r="D74" s="56">
        <v>161</v>
      </c>
      <c r="E74" s="56">
        <v>151</v>
      </c>
      <c r="F74" s="56">
        <v>152</v>
      </c>
      <c r="G74" s="56">
        <v>152</v>
      </c>
      <c r="H74" s="84">
        <v>152</v>
      </c>
      <c r="I74" s="84">
        <v>152</v>
      </c>
      <c r="J74" s="84">
        <v>155</v>
      </c>
      <c r="K74" s="84">
        <v>155</v>
      </c>
    </row>
    <row r="75" spans="1:11" x14ac:dyDescent="0.2">
      <c r="A75" s="81" t="s">
        <v>54</v>
      </c>
      <c r="B75" s="58" t="s">
        <v>59</v>
      </c>
      <c r="C75" s="76">
        <f>SUM(C77:C80)</f>
        <v>154</v>
      </c>
      <c r="D75" s="76">
        <f t="shared" ref="D75:K75" si="19">SUM(D77:D80)</f>
        <v>153</v>
      </c>
      <c r="E75" s="76">
        <f t="shared" si="19"/>
        <v>152</v>
      </c>
      <c r="F75" s="76">
        <f t="shared" si="19"/>
        <v>158</v>
      </c>
      <c r="G75" s="76">
        <f t="shared" si="19"/>
        <v>158</v>
      </c>
      <c r="H75" s="76">
        <f t="shared" si="19"/>
        <v>160</v>
      </c>
      <c r="I75" s="76">
        <f t="shared" si="19"/>
        <v>160</v>
      </c>
      <c r="J75" s="76">
        <f t="shared" si="19"/>
        <v>162</v>
      </c>
      <c r="K75" s="76">
        <f t="shared" si="19"/>
        <v>162</v>
      </c>
    </row>
    <row r="76" spans="1:11" x14ac:dyDescent="0.2">
      <c r="A76" s="55" t="s">
        <v>12</v>
      </c>
      <c r="B76" s="58" t="s">
        <v>1</v>
      </c>
      <c r="C76" s="54">
        <v>100</v>
      </c>
      <c r="D76" s="54">
        <f>D75/C75*100</f>
        <v>99.350649350649363</v>
      </c>
      <c r="E76" s="54">
        <f>E75/D75*100</f>
        <v>99.346405228758172</v>
      </c>
      <c r="F76" s="54">
        <f>F75/E75*100</f>
        <v>103.94736842105263</v>
      </c>
      <c r="G76" s="54">
        <f>G75/E75*100</f>
        <v>103.94736842105263</v>
      </c>
      <c r="H76" s="54">
        <f>H75/F75*100</f>
        <v>101.26582278481013</v>
      </c>
      <c r="I76" s="54">
        <f>I75/G75*100</f>
        <v>101.26582278481013</v>
      </c>
      <c r="J76" s="54">
        <f>J75/H75*100</f>
        <v>101.25</v>
      </c>
      <c r="K76" s="54">
        <f>K75/I75*100</f>
        <v>101.25</v>
      </c>
    </row>
    <row r="77" spans="1:11" x14ac:dyDescent="0.2">
      <c r="A77" s="83" t="s">
        <v>115</v>
      </c>
      <c r="B77" s="58" t="s">
        <v>59</v>
      </c>
      <c r="C77" s="76">
        <v>34</v>
      </c>
      <c r="D77" s="76">
        <v>31</v>
      </c>
      <c r="E77" s="76">
        <v>31</v>
      </c>
      <c r="F77" s="76">
        <v>32</v>
      </c>
      <c r="G77" s="76">
        <v>32</v>
      </c>
      <c r="H77" s="76">
        <v>34</v>
      </c>
      <c r="I77" s="76">
        <v>34</v>
      </c>
      <c r="J77" s="76">
        <v>35</v>
      </c>
      <c r="K77" s="76">
        <v>35</v>
      </c>
    </row>
    <row r="78" spans="1:11" x14ac:dyDescent="0.2">
      <c r="A78" s="83" t="s">
        <v>116</v>
      </c>
      <c r="B78" s="58" t="s">
        <v>59</v>
      </c>
      <c r="C78" s="76">
        <v>40</v>
      </c>
      <c r="D78" s="76">
        <v>37</v>
      </c>
      <c r="E78" s="76">
        <v>35</v>
      </c>
      <c r="F78" s="76">
        <v>40</v>
      </c>
      <c r="G78" s="76">
        <v>40</v>
      </c>
      <c r="H78" s="76">
        <v>40</v>
      </c>
      <c r="I78" s="76">
        <v>40</v>
      </c>
      <c r="J78" s="76">
        <v>40</v>
      </c>
      <c r="K78" s="76">
        <v>40</v>
      </c>
    </row>
    <row r="79" spans="1:11" x14ac:dyDescent="0.2">
      <c r="A79" s="83" t="s">
        <v>134</v>
      </c>
      <c r="B79" s="58" t="s">
        <v>59</v>
      </c>
      <c r="C79" s="76">
        <v>41</v>
      </c>
      <c r="D79" s="76">
        <v>46</v>
      </c>
      <c r="E79" s="76">
        <v>46</v>
      </c>
      <c r="F79" s="76">
        <v>46</v>
      </c>
      <c r="G79" s="76">
        <v>46</v>
      </c>
      <c r="H79" s="76">
        <v>46</v>
      </c>
      <c r="I79" s="76">
        <v>46</v>
      </c>
      <c r="J79" s="76">
        <v>46</v>
      </c>
      <c r="K79" s="76">
        <v>46</v>
      </c>
    </row>
    <row r="80" spans="1:11" x14ac:dyDescent="0.2">
      <c r="A80" s="81" t="s">
        <v>53</v>
      </c>
      <c r="B80" s="58" t="s">
        <v>59</v>
      </c>
      <c r="C80" s="76">
        <v>39</v>
      </c>
      <c r="D80" s="76">
        <v>39</v>
      </c>
      <c r="E80" s="76">
        <v>40</v>
      </c>
      <c r="F80" s="76">
        <v>40</v>
      </c>
      <c r="G80" s="76">
        <v>40</v>
      </c>
      <c r="H80" s="76">
        <v>40</v>
      </c>
      <c r="I80" s="76">
        <v>40</v>
      </c>
      <c r="J80" s="76">
        <v>41</v>
      </c>
      <c r="K80" s="76">
        <v>41</v>
      </c>
    </row>
    <row r="81" spans="1:11" x14ac:dyDescent="0.2">
      <c r="A81" s="85" t="s">
        <v>19</v>
      </c>
      <c r="B81" s="58" t="s">
        <v>59</v>
      </c>
      <c r="C81" s="76">
        <f t="shared" ref="C81:K81" si="20">C83+C86</f>
        <v>132</v>
      </c>
      <c r="D81" s="76">
        <f t="shared" si="20"/>
        <v>134</v>
      </c>
      <c r="E81" s="76">
        <f t="shared" si="20"/>
        <v>136</v>
      </c>
      <c r="F81" s="76">
        <f t="shared" si="20"/>
        <v>136</v>
      </c>
      <c r="G81" s="76">
        <f t="shared" si="20"/>
        <v>136</v>
      </c>
      <c r="H81" s="76">
        <f t="shared" si="20"/>
        <v>137</v>
      </c>
      <c r="I81" s="76">
        <f t="shared" si="20"/>
        <v>137</v>
      </c>
      <c r="J81" s="76">
        <f t="shared" si="20"/>
        <v>138</v>
      </c>
      <c r="K81" s="76">
        <f t="shared" si="20"/>
        <v>138</v>
      </c>
    </row>
    <row r="82" spans="1:11" x14ac:dyDescent="0.2">
      <c r="A82" s="55" t="s">
        <v>12</v>
      </c>
      <c r="B82" s="58" t="s">
        <v>1</v>
      </c>
      <c r="C82" s="54">
        <v>68.3</v>
      </c>
      <c r="D82" s="54">
        <f>D81/C81*100</f>
        <v>101.51515151515152</v>
      </c>
      <c r="E82" s="54">
        <f>E81/D81*100</f>
        <v>101.49253731343283</v>
      </c>
      <c r="F82" s="54">
        <f>F81/E81*100</f>
        <v>100</v>
      </c>
      <c r="G82" s="54">
        <f>G81/E81*100</f>
        <v>100</v>
      </c>
      <c r="H82" s="54">
        <f>H81/F81*100</f>
        <v>100.73529411764706</v>
      </c>
      <c r="I82" s="54">
        <f>I81/G81*100</f>
        <v>100.73529411764706</v>
      </c>
      <c r="J82" s="54">
        <f>J81/H81*100</f>
        <v>100.72992700729928</v>
      </c>
      <c r="K82" s="54">
        <f>K81/I81*100</f>
        <v>100.72992700729928</v>
      </c>
    </row>
    <row r="83" spans="1:11" ht="38.25" x14ac:dyDescent="0.2">
      <c r="A83" s="81" t="s">
        <v>55</v>
      </c>
      <c r="B83" s="58" t="s">
        <v>59</v>
      </c>
      <c r="C83" s="56">
        <f t="shared" ref="C83:K83" si="21">SUM(C85:C85)</f>
        <v>126</v>
      </c>
      <c r="D83" s="56">
        <f t="shared" si="21"/>
        <v>128</v>
      </c>
      <c r="E83" s="56">
        <f t="shared" si="21"/>
        <v>130</v>
      </c>
      <c r="F83" s="56">
        <f t="shared" si="21"/>
        <v>130</v>
      </c>
      <c r="G83" s="56">
        <f t="shared" si="21"/>
        <v>130</v>
      </c>
      <c r="H83" s="56">
        <f t="shared" si="21"/>
        <v>131</v>
      </c>
      <c r="I83" s="56">
        <f t="shared" si="21"/>
        <v>131</v>
      </c>
      <c r="J83" s="56">
        <f t="shared" si="21"/>
        <v>132</v>
      </c>
      <c r="K83" s="56">
        <f t="shared" si="21"/>
        <v>132</v>
      </c>
    </row>
    <row r="84" spans="1:11" x14ac:dyDescent="0.2">
      <c r="A84" s="55" t="s">
        <v>12</v>
      </c>
      <c r="B84" s="58" t="s">
        <v>1</v>
      </c>
      <c r="C84" s="54">
        <v>91.9</v>
      </c>
      <c r="D84" s="54">
        <f>D83/C83*100</f>
        <v>101.58730158730158</v>
      </c>
      <c r="E84" s="54">
        <f>E83/D83*100</f>
        <v>101.5625</v>
      </c>
      <c r="F84" s="54">
        <f>F83/E83*100</f>
        <v>100</v>
      </c>
      <c r="G84" s="54">
        <f>G83/E83*100</f>
        <v>100</v>
      </c>
      <c r="H84" s="54">
        <f>H83/F83*100</f>
        <v>100.76923076923077</v>
      </c>
      <c r="I84" s="54">
        <f>I83/G83*100</f>
        <v>100.76923076923077</v>
      </c>
      <c r="J84" s="54">
        <f>J83/H83*100</f>
        <v>100.76335877862594</v>
      </c>
      <c r="K84" s="54">
        <f>K83/I83*100</f>
        <v>100.76335877862594</v>
      </c>
    </row>
    <row r="85" spans="1:11" x14ac:dyDescent="0.2">
      <c r="A85" s="74" t="s">
        <v>93</v>
      </c>
      <c r="B85" s="58" t="s">
        <v>59</v>
      </c>
      <c r="C85" s="3">
        <v>126</v>
      </c>
      <c r="D85" s="3">
        <v>128</v>
      </c>
      <c r="E85" s="3">
        <v>130</v>
      </c>
      <c r="F85" s="3">
        <v>130</v>
      </c>
      <c r="G85" s="3">
        <v>130</v>
      </c>
      <c r="H85" s="62">
        <v>131</v>
      </c>
      <c r="I85" s="62">
        <v>131</v>
      </c>
      <c r="J85" s="62">
        <v>132</v>
      </c>
      <c r="K85" s="62">
        <v>132</v>
      </c>
    </row>
    <row r="86" spans="1:11" s="4" customFormat="1" x14ac:dyDescent="0.2">
      <c r="A86" s="81" t="s">
        <v>54</v>
      </c>
      <c r="B86" s="58" t="s">
        <v>59</v>
      </c>
      <c r="C86" s="61">
        <v>6</v>
      </c>
      <c r="D86" s="61">
        <v>6</v>
      </c>
      <c r="E86" s="61">
        <v>6</v>
      </c>
      <c r="F86" s="61">
        <v>6</v>
      </c>
      <c r="G86" s="61">
        <v>6</v>
      </c>
      <c r="H86" s="61">
        <v>6</v>
      </c>
      <c r="I86" s="61">
        <v>6</v>
      </c>
      <c r="J86" s="61">
        <v>6</v>
      </c>
      <c r="K86" s="61">
        <v>6</v>
      </c>
    </row>
    <row r="87" spans="1:11" x14ac:dyDescent="0.2">
      <c r="A87" s="55" t="s">
        <v>12</v>
      </c>
      <c r="B87" s="58" t="s">
        <v>1</v>
      </c>
      <c r="C87" s="54">
        <v>100</v>
      </c>
      <c r="D87" s="54">
        <f>D86/C86*100</f>
        <v>100</v>
      </c>
      <c r="E87" s="54">
        <f>E86/D86*100</f>
        <v>100</v>
      </c>
      <c r="F87" s="54">
        <f>F86/E86*100</f>
        <v>100</v>
      </c>
      <c r="G87" s="54">
        <f>G86/E86*100</f>
        <v>100</v>
      </c>
      <c r="H87" s="54">
        <f>H86/F86*100</f>
        <v>100</v>
      </c>
      <c r="I87" s="54">
        <f>I86/G86*100</f>
        <v>100</v>
      </c>
      <c r="J87" s="54">
        <f>J86/H86*100</f>
        <v>100</v>
      </c>
      <c r="K87" s="54">
        <f>K86/I86*100</f>
        <v>100</v>
      </c>
    </row>
    <row r="88" spans="1:11" s="4" customFormat="1" ht="13.5" x14ac:dyDescent="0.2">
      <c r="A88" s="57" t="s">
        <v>20</v>
      </c>
      <c r="B88" s="58" t="s">
        <v>59</v>
      </c>
      <c r="C88" s="76">
        <f t="shared" ref="C88:K88" si="22">C90+C92</f>
        <v>49</v>
      </c>
      <c r="D88" s="76">
        <f t="shared" si="22"/>
        <v>49</v>
      </c>
      <c r="E88" s="76">
        <f t="shared" si="22"/>
        <v>49</v>
      </c>
      <c r="F88" s="76">
        <f t="shared" si="22"/>
        <v>49</v>
      </c>
      <c r="G88" s="76">
        <f t="shared" si="22"/>
        <v>49</v>
      </c>
      <c r="H88" s="76">
        <f t="shared" si="22"/>
        <v>49</v>
      </c>
      <c r="I88" s="76">
        <f t="shared" si="22"/>
        <v>49</v>
      </c>
      <c r="J88" s="76">
        <f t="shared" si="22"/>
        <v>50</v>
      </c>
      <c r="K88" s="76">
        <f t="shared" si="22"/>
        <v>50</v>
      </c>
    </row>
    <row r="89" spans="1:11" x14ac:dyDescent="0.2">
      <c r="A89" s="55" t="s">
        <v>12</v>
      </c>
      <c r="B89" s="58" t="s">
        <v>1</v>
      </c>
      <c r="C89" s="54">
        <v>81.599999999999994</v>
      </c>
      <c r="D89" s="54">
        <f>D88/C88*100</f>
        <v>100</v>
      </c>
      <c r="E89" s="54">
        <f>E88/D88*100</f>
        <v>100</v>
      </c>
      <c r="F89" s="54">
        <f>F88/E88*100</f>
        <v>100</v>
      </c>
      <c r="G89" s="54">
        <f>G88/E88*100</f>
        <v>100</v>
      </c>
      <c r="H89" s="54">
        <f>H88/F88*100</f>
        <v>100</v>
      </c>
      <c r="I89" s="54">
        <f>I88/G88*100</f>
        <v>100</v>
      </c>
      <c r="J89" s="54">
        <f>J88/H88*100</f>
        <v>102.04081632653062</v>
      </c>
      <c r="K89" s="54">
        <f>K88/I88*100</f>
        <v>102.04081632653062</v>
      </c>
    </row>
    <row r="90" spans="1:11" s="4" customFormat="1" ht="38.25" x14ac:dyDescent="0.2">
      <c r="A90" s="81" t="s">
        <v>55</v>
      </c>
      <c r="B90" s="58" t="s">
        <v>59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</row>
    <row r="91" spans="1:11" x14ac:dyDescent="0.2">
      <c r="A91" s="55" t="s">
        <v>12</v>
      </c>
      <c r="B91" s="58" t="s">
        <v>1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</row>
    <row r="92" spans="1:11" s="4" customFormat="1" x14ac:dyDescent="0.2">
      <c r="A92" s="81" t="s">
        <v>54</v>
      </c>
      <c r="B92" s="58" t="s">
        <v>59</v>
      </c>
      <c r="C92" s="61">
        <v>49</v>
      </c>
      <c r="D92" s="61">
        <v>49</v>
      </c>
      <c r="E92" s="61">
        <v>49</v>
      </c>
      <c r="F92" s="61">
        <v>49</v>
      </c>
      <c r="G92" s="61">
        <v>49</v>
      </c>
      <c r="H92" s="86">
        <v>49</v>
      </c>
      <c r="I92" s="86">
        <v>49</v>
      </c>
      <c r="J92" s="86">
        <v>50</v>
      </c>
      <c r="K92" s="86">
        <v>50</v>
      </c>
    </row>
    <row r="93" spans="1:11" x14ac:dyDescent="0.2">
      <c r="A93" s="55" t="s">
        <v>12</v>
      </c>
      <c r="B93" s="58" t="s">
        <v>1</v>
      </c>
      <c r="C93" s="54">
        <v>81.599999999999994</v>
      </c>
      <c r="D93" s="54">
        <f>D92/C92*100</f>
        <v>100</v>
      </c>
      <c r="E93" s="54">
        <f>E92/D92*100</f>
        <v>100</v>
      </c>
      <c r="F93" s="54">
        <f>F92/E92*100</f>
        <v>100</v>
      </c>
      <c r="G93" s="54">
        <f>G92/E92*100</f>
        <v>100</v>
      </c>
      <c r="H93" s="54">
        <f>H92/F92*100</f>
        <v>100</v>
      </c>
      <c r="I93" s="54">
        <f>I92/G92*100</f>
        <v>100</v>
      </c>
      <c r="J93" s="54">
        <f>J92/H92*100</f>
        <v>102.04081632653062</v>
      </c>
      <c r="K93" s="54">
        <f>K92/I92*100</f>
        <v>102.04081632653062</v>
      </c>
    </row>
    <row r="94" spans="1:11" s="4" customFormat="1" x14ac:dyDescent="0.2">
      <c r="A94" s="85" t="s">
        <v>21</v>
      </c>
      <c r="B94" s="58" t="s">
        <v>59</v>
      </c>
      <c r="C94" s="76">
        <f t="shared" ref="C94:K94" si="23">C96+C98</f>
        <v>1</v>
      </c>
      <c r="D94" s="76">
        <f t="shared" si="23"/>
        <v>1</v>
      </c>
      <c r="E94" s="76">
        <f t="shared" si="23"/>
        <v>1</v>
      </c>
      <c r="F94" s="76">
        <f t="shared" si="23"/>
        <v>1</v>
      </c>
      <c r="G94" s="76">
        <f t="shared" si="23"/>
        <v>1</v>
      </c>
      <c r="H94" s="76">
        <f t="shared" si="23"/>
        <v>1</v>
      </c>
      <c r="I94" s="76">
        <f t="shared" si="23"/>
        <v>1</v>
      </c>
      <c r="J94" s="76">
        <f t="shared" si="23"/>
        <v>1</v>
      </c>
      <c r="K94" s="76">
        <f t="shared" si="23"/>
        <v>1</v>
      </c>
    </row>
    <row r="95" spans="1:11" s="4" customFormat="1" x14ac:dyDescent="0.2">
      <c r="A95" s="55" t="s">
        <v>12</v>
      </c>
      <c r="B95" s="58" t="s">
        <v>1</v>
      </c>
      <c r="C95" s="54">
        <v>100</v>
      </c>
      <c r="D95" s="54">
        <f>D94/C94*100</f>
        <v>100</v>
      </c>
      <c r="E95" s="54">
        <f>E94/D94*100</f>
        <v>100</v>
      </c>
      <c r="F95" s="54">
        <f>F94/E94*100</f>
        <v>100</v>
      </c>
      <c r="G95" s="54">
        <f>G94/F94*100</f>
        <v>100</v>
      </c>
      <c r="H95" s="54">
        <f>H94/F94*100</f>
        <v>100</v>
      </c>
      <c r="I95" s="54">
        <f>I94/G94*100</f>
        <v>100</v>
      </c>
      <c r="J95" s="54">
        <f>J94/H94*100</f>
        <v>100</v>
      </c>
      <c r="K95" s="54">
        <f>K94/I94*100</f>
        <v>100</v>
      </c>
    </row>
    <row r="96" spans="1:11" s="4" customFormat="1" ht="38.25" x14ac:dyDescent="0.2">
      <c r="A96" s="81" t="s">
        <v>55</v>
      </c>
      <c r="B96" s="58" t="s">
        <v>59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</row>
    <row r="97" spans="1:11" x14ac:dyDescent="0.2">
      <c r="A97" s="55" t="s">
        <v>12</v>
      </c>
      <c r="B97" s="58" t="s">
        <v>1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</row>
    <row r="98" spans="1:11" s="4" customFormat="1" x14ac:dyDescent="0.2">
      <c r="A98" s="81" t="s">
        <v>54</v>
      </c>
      <c r="B98" s="58" t="s">
        <v>59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59">
        <v>1</v>
      </c>
      <c r="I98" s="59">
        <v>1</v>
      </c>
      <c r="J98" s="59">
        <v>1</v>
      </c>
      <c r="K98" s="59">
        <v>1</v>
      </c>
    </row>
    <row r="99" spans="1:11" x14ac:dyDescent="0.2">
      <c r="A99" s="55" t="s">
        <v>12</v>
      </c>
      <c r="B99" s="58" t="s">
        <v>1</v>
      </c>
      <c r="C99" s="54">
        <v>100</v>
      </c>
      <c r="D99" s="54">
        <f>D98/C98*100</f>
        <v>100</v>
      </c>
      <c r="E99" s="54">
        <f>E98/D98*100</f>
        <v>100</v>
      </c>
      <c r="F99" s="54">
        <f>F98/E98*100</f>
        <v>100</v>
      </c>
      <c r="G99" s="54">
        <f>G98/E98*100</f>
        <v>100</v>
      </c>
      <c r="H99" s="54">
        <f>H98/F98*100</f>
        <v>100</v>
      </c>
      <c r="I99" s="54">
        <f>I98/G98*100</f>
        <v>100</v>
      </c>
      <c r="J99" s="54">
        <f>J98/H98*100</f>
        <v>100</v>
      </c>
      <c r="K99" s="54">
        <f>K98/I98*100</f>
        <v>100</v>
      </c>
    </row>
    <row r="100" spans="1:11" s="4" customFormat="1" ht="54" x14ac:dyDescent="0.2">
      <c r="A100" s="57" t="s">
        <v>22</v>
      </c>
      <c r="B100" s="58" t="s">
        <v>59</v>
      </c>
      <c r="C100" s="76">
        <f t="shared" ref="C100:K100" si="24">C102+C106</f>
        <v>641</v>
      </c>
      <c r="D100" s="76">
        <f t="shared" si="24"/>
        <v>619</v>
      </c>
      <c r="E100" s="76">
        <f t="shared" si="24"/>
        <v>620</v>
      </c>
      <c r="F100" s="76">
        <f t="shared" si="24"/>
        <v>622</v>
      </c>
      <c r="G100" s="76">
        <f t="shared" si="24"/>
        <v>622</v>
      </c>
      <c r="H100" s="76">
        <f t="shared" si="24"/>
        <v>624</v>
      </c>
      <c r="I100" s="76">
        <f t="shared" si="24"/>
        <v>624</v>
      </c>
      <c r="J100" s="76">
        <f t="shared" si="24"/>
        <v>624</v>
      </c>
      <c r="K100" s="76">
        <f t="shared" si="24"/>
        <v>624</v>
      </c>
    </row>
    <row r="101" spans="1:11" x14ac:dyDescent="0.2">
      <c r="A101" s="55" t="s">
        <v>12</v>
      </c>
      <c r="B101" s="58" t="s">
        <v>1</v>
      </c>
      <c r="C101" s="54">
        <v>91.05</v>
      </c>
      <c r="D101" s="54">
        <f>D100/C100*100</f>
        <v>96.567862714508578</v>
      </c>
      <c r="E101" s="54">
        <f>E100/D100*100</f>
        <v>100.16155088852989</v>
      </c>
      <c r="F101" s="54">
        <f>F100/E100*100</f>
        <v>100.32258064516128</v>
      </c>
      <c r="G101" s="54">
        <f>G100/E100*100</f>
        <v>100.32258064516128</v>
      </c>
      <c r="H101" s="54">
        <f>H100/F100*100</f>
        <v>100.32154340836013</v>
      </c>
      <c r="I101" s="54">
        <f>I100/G100*100</f>
        <v>100.32154340836013</v>
      </c>
      <c r="J101" s="54">
        <f>J100/H100*100</f>
        <v>100</v>
      </c>
      <c r="K101" s="54">
        <f>K100/I100*100</f>
        <v>100</v>
      </c>
    </row>
    <row r="102" spans="1:11" s="4" customFormat="1" ht="38.25" x14ac:dyDescent="0.2">
      <c r="A102" s="81" t="s">
        <v>55</v>
      </c>
      <c r="B102" s="58" t="s">
        <v>59</v>
      </c>
      <c r="C102" s="56">
        <f t="shared" ref="C102:K102" si="25">SUM(C104:C105)</f>
        <v>364</v>
      </c>
      <c r="D102" s="56">
        <f t="shared" si="25"/>
        <v>344</v>
      </c>
      <c r="E102" s="56">
        <f t="shared" si="25"/>
        <v>343</v>
      </c>
      <c r="F102" s="56">
        <f t="shared" si="25"/>
        <v>344</v>
      </c>
      <c r="G102" s="56">
        <f t="shared" si="25"/>
        <v>344</v>
      </c>
      <c r="H102" s="56">
        <f t="shared" si="25"/>
        <v>345</v>
      </c>
      <c r="I102" s="56">
        <f t="shared" si="25"/>
        <v>345</v>
      </c>
      <c r="J102" s="56">
        <f t="shared" si="25"/>
        <v>345</v>
      </c>
      <c r="K102" s="56">
        <f t="shared" si="25"/>
        <v>345</v>
      </c>
    </row>
    <row r="103" spans="1:11" x14ac:dyDescent="0.2">
      <c r="A103" s="55" t="s">
        <v>12</v>
      </c>
      <c r="B103" s="58" t="s">
        <v>1</v>
      </c>
      <c r="C103" s="54">
        <v>94.6</v>
      </c>
      <c r="D103" s="54">
        <f>D102/C102*100</f>
        <v>94.505494505494497</v>
      </c>
      <c r="E103" s="54">
        <f>E102/D102*100</f>
        <v>99.70930232558139</v>
      </c>
      <c r="F103" s="54">
        <f>F102/E102*100</f>
        <v>100.29154518950438</v>
      </c>
      <c r="G103" s="54">
        <f>G102/E102*100</f>
        <v>100.29154518950438</v>
      </c>
      <c r="H103" s="54">
        <f>H102/F102*100</f>
        <v>100.29069767441861</v>
      </c>
      <c r="I103" s="54">
        <f>I102/G102*100</f>
        <v>100.29069767441861</v>
      </c>
      <c r="J103" s="54">
        <f>J102/H102*100</f>
        <v>100</v>
      </c>
      <c r="K103" s="54">
        <f>K102/I102*100</f>
        <v>100</v>
      </c>
    </row>
    <row r="104" spans="1:11" s="4" customFormat="1" x14ac:dyDescent="0.2">
      <c r="A104" s="74" t="s">
        <v>88</v>
      </c>
      <c r="B104" s="58" t="s">
        <v>59</v>
      </c>
      <c r="C104" s="84">
        <v>278</v>
      </c>
      <c r="D104" s="84">
        <v>274</v>
      </c>
      <c r="E104" s="84">
        <v>275</v>
      </c>
      <c r="F104" s="84">
        <v>275</v>
      </c>
      <c r="G104" s="84">
        <v>275</v>
      </c>
      <c r="H104" s="56">
        <v>275</v>
      </c>
      <c r="I104" s="56">
        <v>275</v>
      </c>
      <c r="J104" s="56">
        <v>275</v>
      </c>
      <c r="K104" s="56">
        <v>275</v>
      </c>
    </row>
    <row r="105" spans="1:11" s="4" customFormat="1" x14ac:dyDescent="0.2">
      <c r="A105" s="81" t="s">
        <v>53</v>
      </c>
      <c r="B105" s="58" t="s">
        <v>59</v>
      </c>
      <c r="C105" s="84">
        <v>86</v>
      </c>
      <c r="D105" s="84">
        <v>70</v>
      </c>
      <c r="E105" s="84">
        <v>68</v>
      </c>
      <c r="F105" s="84">
        <v>69</v>
      </c>
      <c r="G105" s="84">
        <v>69</v>
      </c>
      <c r="H105" s="56">
        <v>70</v>
      </c>
      <c r="I105" s="56">
        <v>70</v>
      </c>
      <c r="J105" s="56">
        <v>70</v>
      </c>
      <c r="K105" s="56">
        <v>70</v>
      </c>
    </row>
    <row r="106" spans="1:11" s="4" customFormat="1" x14ac:dyDescent="0.2">
      <c r="A106" s="81" t="s">
        <v>54</v>
      </c>
      <c r="B106" s="58" t="s">
        <v>59</v>
      </c>
      <c r="C106" s="84">
        <v>277</v>
      </c>
      <c r="D106" s="84">
        <v>275</v>
      </c>
      <c r="E106" s="84">
        <v>277</v>
      </c>
      <c r="F106" s="84">
        <v>278</v>
      </c>
      <c r="G106" s="84">
        <v>278</v>
      </c>
      <c r="H106" s="56">
        <v>279</v>
      </c>
      <c r="I106" s="56">
        <v>279</v>
      </c>
      <c r="J106" s="56">
        <v>279</v>
      </c>
      <c r="K106" s="56">
        <v>279</v>
      </c>
    </row>
    <row r="107" spans="1:11" x14ac:dyDescent="0.2">
      <c r="A107" s="55" t="s">
        <v>12</v>
      </c>
      <c r="B107" s="58" t="s">
        <v>1</v>
      </c>
      <c r="C107" s="54">
        <v>106.5</v>
      </c>
      <c r="D107" s="54">
        <f>D106/C106*100</f>
        <v>99.277978339350184</v>
      </c>
      <c r="E107" s="54">
        <f>E106/D106*100</f>
        <v>100.72727272727273</v>
      </c>
      <c r="F107" s="54">
        <f>F106/E106*100</f>
        <v>100.36101083032491</v>
      </c>
      <c r="G107" s="54">
        <f>G106/E106*100</f>
        <v>100.36101083032491</v>
      </c>
      <c r="H107" s="54">
        <f>H106/F106*100</f>
        <v>100.35971223021582</v>
      </c>
      <c r="I107" s="54">
        <f>I106/G106*100</f>
        <v>100.35971223021582</v>
      </c>
      <c r="J107" s="54">
        <f>J106/H106*100</f>
        <v>100</v>
      </c>
      <c r="K107" s="54">
        <f>K106/I106*100</f>
        <v>100</v>
      </c>
    </row>
    <row r="108" spans="1:11" s="4" customFormat="1" ht="27" x14ac:dyDescent="0.2">
      <c r="A108" s="57" t="s">
        <v>23</v>
      </c>
      <c r="B108" s="58" t="s">
        <v>59</v>
      </c>
      <c r="C108" s="56">
        <f t="shared" ref="C108:K108" si="26">C110+C113</f>
        <v>591</v>
      </c>
      <c r="D108" s="56">
        <f t="shared" si="26"/>
        <v>605</v>
      </c>
      <c r="E108" s="56">
        <f t="shared" si="26"/>
        <v>615</v>
      </c>
      <c r="F108" s="56">
        <f t="shared" si="26"/>
        <v>615</v>
      </c>
      <c r="G108" s="56">
        <f t="shared" si="26"/>
        <v>615</v>
      </c>
      <c r="H108" s="56">
        <f t="shared" si="26"/>
        <v>616</v>
      </c>
      <c r="I108" s="56">
        <f t="shared" si="26"/>
        <v>616</v>
      </c>
      <c r="J108" s="56">
        <f t="shared" si="26"/>
        <v>617</v>
      </c>
      <c r="K108" s="56">
        <f t="shared" si="26"/>
        <v>617</v>
      </c>
    </row>
    <row r="109" spans="1:11" x14ac:dyDescent="0.2">
      <c r="A109" s="55" t="s">
        <v>12</v>
      </c>
      <c r="B109" s="58" t="s">
        <v>1</v>
      </c>
      <c r="C109" s="54">
        <v>87.2</v>
      </c>
      <c r="D109" s="54">
        <f>D108/C108*100</f>
        <v>102.36886632825718</v>
      </c>
      <c r="E109" s="54">
        <f>E108/D108*100</f>
        <v>101.65289256198346</v>
      </c>
      <c r="F109" s="54">
        <f>F108/E108*100</f>
        <v>100</v>
      </c>
      <c r="G109" s="54">
        <f>G108/E108*100</f>
        <v>100</v>
      </c>
      <c r="H109" s="54">
        <f>H108/F108*100</f>
        <v>100.16260162601627</v>
      </c>
      <c r="I109" s="54">
        <f>I108/G108*100</f>
        <v>100.16260162601627</v>
      </c>
      <c r="J109" s="54">
        <f>J108/H108*100</f>
        <v>100.16233766233766</v>
      </c>
      <c r="K109" s="54">
        <f>K108/I108*100</f>
        <v>100.16233766233766</v>
      </c>
    </row>
    <row r="110" spans="1:11" s="4" customFormat="1" ht="38.25" x14ac:dyDescent="0.2">
      <c r="A110" s="81" t="s">
        <v>55</v>
      </c>
      <c r="B110" s="58" t="s">
        <v>59</v>
      </c>
      <c r="C110" s="56">
        <f>C112</f>
        <v>541</v>
      </c>
      <c r="D110" s="56">
        <f t="shared" ref="D110:K110" si="27">D112</f>
        <v>560</v>
      </c>
      <c r="E110" s="56">
        <f t="shared" si="27"/>
        <v>570</v>
      </c>
      <c r="F110" s="56">
        <f t="shared" si="27"/>
        <v>570</v>
      </c>
      <c r="G110" s="56">
        <f t="shared" si="27"/>
        <v>570</v>
      </c>
      <c r="H110" s="56">
        <f t="shared" si="27"/>
        <v>570</v>
      </c>
      <c r="I110" s="56">
        <f t="shared" si="27"/>
        <v>570</v>
      </c>
      <c r="J110" s="56">
        <f t="shared" si="27"/>
        <v>570</v>
      </c>
      <c r="K110" s="56">
        <f t="shared" si="27"/>
        <v>570</v>
      </c>
    </row>
    <row r="111" spans="1:11" x14ac:dyDescent="0.2">
      <c r="A111" s="55" t="s">
        <v>12</v>
      </c>
      <c r="B111" s="58" t="s">
        <v>1</v>
      </c>
      <c r="C111" s="54">
        <v>105.6</v>
      </c>
      <c r="D111" s="54">
        <f>D110/C110*100</f>
        <v>103.51201478743069</v>
      </c>
      <c r="E111" s="54">
        <f>E110/D110*100</f>
        <v>101.78571428571428</v>
      </c>
      <c r="F111" s="54">
        <f>F110/E110*100</f>
        <v>100</v>
      </c>
      <c r="G111" s="54">
        <f>G110/E110*100</f>
        <v>100</v>
      </c>
      <c r="H111" s="54">
        <f>H110/F110*100</f>
        <v>100</v>
      </c>
      <c r="I111" s="54">
        <f>I110/G110*100</f>
        <v>100</v>
      </c>
      <c r="J111" s="54">
        <f>J110/H110*100</f>
        <v>100</v>
      </c>
      <c r="K111" s="54">
        <f>K110/I110*100</f>
        <v>100</v>
      </c>
    </row>
    <row r="112" spans="1:11" s="4" customFormat="1" x14ac:dyDescent="0.2">
      <c r="A112" s="74" t="s">
        <v>166</v>
      </c>
      <c r="B112" s="58" t="s">
        <v>59</v>
      </c>
      <c r="C112" s="20">
        <v>541</v>
      </c>
      <c r="D112" s="20">
        <v>560</v>
      </c>
      <c r="E112" s="20">
        <v>570</v>
      </c>
      <c r="F112" s="20">
        <v>570</v>
      </c>
      <c r="G112" s="20">
        <v>570</v>
      </c>
      <c r="H112" s="20">
        <v>570</v>
      </c>
      <c r="I112" s="20">
        <v>570</v>
      </c>
      <c r="J112" s="20">
        <v>570</v>
      </c>
      <c r="K112" s="20">
        <v>570</v>
      </c>
    </row>
    <row r="113" spans="1:11" s="4" customFormat="1" x14ac:dyDescent="0.2">
      <c r="A113" s="81" t="s">
        <v>54</v>
      </c>
      <c r="B113" s="58" t="s">
        <v>59</v>
      </c>
      <c r="C113" s="61">
        <f>SUM(C115:C116)</f>
        <v>50</v>
      </c>
      <c r="D113" s="61">
        <f t="shared" ref="D113:K113" si="28">SUM(D115:D116)</f>
        <v>45</v>
      </c>
      <c r="E113" s="61">
        <f t="shared" si="28"/>
        <v>45</v>
      </c>
      <c r="F113" s="61">
        <f t="shared" si="28"/>
        <v>45</v>
      </c>
      <c r="G113" s="61">
        <f t="shared" si="28"/>
        <v>45</v>
      </c>
      <c r="H113" s="61">
        <f t="shared" si="28"/>
        <v>46</v>
      </c>
      <c r="I113" s="61">
        <f t="shared" si="28"/>
        <v>46</v>
      </c>
      <c r="J113" s="61">
        <f t="shared" si="28"/>
        <v>47</v>
      </c>
      <c r="K113" s="61">
        <f t="shared" si="28"/>
        <v>47</v>
      </c>
    </row>
    <row r="114" spans="1:11" x14ac:dyDescent="0.2">
      <c r="A114" s="55" t="s">
        <v>12</v>
      </c>
      <c r="B114" s="58" t="s">
        <v>1</v>
      </c>
      <c r="C114" s="54">
        <v>100</v>
      </c>
      <c r="D114" s="54">
        <f>D113/C113*100</f>
        <v>90</v>
      </c>
      <c r="E114" s="54">
        <f>E113/D113*100</f>
        <v>100</v>
      </c>
      <c r="F114" s="54">
        <f>F113/E113*100</f>
        <v>100</v>
      </c>
      <c r="G114" s="54">
        <f>G113/E113*100</f>
        <v>100</v>
      </c>
      <c r="H114" s="54">
        <f>H113/F113*100</f>
        <v>102.22222222222221</v>
      </c>
      <c r="I114" s="54">
        <f>I113/G113*100</f>
        <v>102.22222222222221</v>
      </c>
      <c r="J114" s="54">
        <f>J113/H113*100</f>
        <v>102.17391304347827</v>
      </c>
      <c r="K114" s="54">
        <f>K113/I113*100</f>
        <v>102.17391304347827</v>
      </c>
    </row>
    <row r="115" spans="1:11" x14ac:dyDescent="0.2">
      <c r="A115" s="55" t="s">
        <v>117</v>
      </c>
      <c r="B115" s="58" t="s">
        <v>59</v>
      </c>
      <c r="C115" s="76">
        <v>8</v>
      </c>
      <c r="D115" s="76">
        <v>5</v>
      </c>
      <c r="E115" s="76">
        <v>4</v>
      </c>
      <c r="F115" s="76">
        <v>4</v>
      </c>
      <c r="G115" s="76">
        <v>4</v>
      </c>
      <c r="H115" s="76">
        <v>4</v>
      </c>
      <c r="I115" s="76">
        <v>4</v>
      </c>
      <c r="J115" s="76">
        <v>4</v>
      </c>
      <c r="K115" s="76">
        <v>4</v>
      </c>
    </row>
    <row r="116" spans="1:11" x14ac:dyDescent="0.2">
      <c r="A116" s="81" t="s">
        <v>53</v>
      </c>
      <c r="B116" s="58" t="s">
        <v>59</v>
      </c>
      <c r="C116" s="76">
        <v>42</v>
      </c>
      <c r="D116" s="76">
        <v>40</v>
      </c>
      <c r="E116" s="76">
        <v>41</v>
      </c>
      <c r="F116" s="76">
        <v>41</v>
      </c>
      <c r="G116" s="76">
        <v>41</v>
      </c>
      <c r="H116" s="76">
        <v>42</v>
      </c>
      <c r="I116" s="76">
        <v>42</v>
      </c>
      <c r="J116" s="76">
        <v>43</v>
      </c>
      <c r="K116" s="76">
        <v>43</v>
      </c>
    </row>
    <row r="117" spans="1:11" ht="27" x14ac:dyDescent="0.2">
      <c r="A117" s="57" t="s">
        <v>24</v>
      </c>
      <c r="B117" s="58" t="s">
        <v>59</v>
      </c>
      <c r="C117" s="56">
        <f t="shared" ref="C117:K117" si="29">C119+C121</f>
        <v>242</v>
      </c>
      <c r="D117" s="56">
        <f t="shared" si="29"/>
        <v>239</v>
      </c>
      <c r="E117" s="56">
        <f t="shared" si="29"/>
        <v>237</v>
      </c>
      <c r="F117" s="56">
        <f t="shared" si="29"/>
        <v>238</v>
      </c>
      <c r="G117" s="56">
        <f t="shared" si="29"/>
        <v>238</v>
      </c>
      <c r="H117" s="56">
        <f t="shared" si="29"/>
        <v>240</v>
      </c>
      <c r="I117" s="56">
        <f t="shared" si="29"/>
        <v>240</v>
      </c>
      <c r="J117" s="56">
        <f t="shared" si="29"/>
        <v>241</v>
      </c>
      <c r="K117" s="56">
        <f t="shared" si="29"/>
        <v>241</v>
      </c>
    </row>
    <row r="118" spans="1:11" x14ac:dyDescent="0.2">
      <c r="A118" s="55" t="s">
        <v>12</v>
      </c>
      <c r="B118" s="58" t="s">
        <v>1</v>
      </c>
      <c r="C118" s="54">
        <v>100</v>
      </c>
      <c r="D118" s="54">
        <f>D117/C117*100</f>
        <v>98.760330578512395</v>
      </c>
      <c r="E118" s="54">
        <f>E117/D117*100</f>
        <v>99.163179916317986</v>
      </c>
      <c r="F118" s="54">
        <f>F117/E117*100</f>
        <v>100.42194092827003</v>
      </c>
      <c r="G118" s="54">
        <f>G117/E117*100</f>
        <v>100.42194092827003</v>
      </c>
      <c r="H118" s="54">
        <f>H117/F117*100</f>
        <v>100.84033613445378</v>
      </c>
      <c r="I118" s="54">
        <f>I117/G117*100</f>
        <v>100.84033613445378</v>
      </c>
      <c r="J118" s="54">
        <f>J117/H117*100</f>
        <v>100.41666666666667</v>
      </c>
      <c r="K118" s="54">
        <f>K117/I117*100</f>
        <v>100.41666666666667</v>
      </c>
    </row>
    <row r="119" spans="1:11" ht="38.25" x14ac:dyDescent="0.2">
      <c r="A119" s="81" t="s">
        <v>55</v>
      </c>
      <c r="B119" s="58" t="s">
        <v>59</v>
      </c>
      <c r="C119" s="56">
        <v>58</v>
      </c>
      <c r="D119" s="56">
        <v>57</v>
      </c>
      <c r="E119" s="56">
        <v>57</v>
      </c>
      <c r="F119" s="56">
        <v>57</v>
      </c>
      <c r="G119" s="56">
        <v>57</v>
      </c>
      <c r="H119" s="56">
        <v>58</v>
      </c>
      <c r="I119" s="56">
        <v>58</v>
      </c>
      <c r="J119" s="56">
        <v>58</v>
      </c>
      <c r="K119" s="56">
        <v>58</v>
      </c>
    </row>
    <row r="120" spans="1:11" x14ac:dyDescent="0.2">
      <c r="A120" s="55" t="s">
        <v>12</v>
      </c>
      <c r="B120" s="58" t="s">
        <v>1</v>
      </c>
      <c r="C120" s="54">
        <v>103.5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</row>
    <row r="121" spans="1:11" x14ac:dyDescent="0.2">
      <c r="A121" s="81" t="s">
        <v>54</v>
      </c>
      <c r="B121" s="58" t="s">
        <v>59</v>
      </c>
      <c r="C121" s="59">
        <f>SUM(C123:C124)</f>
        <v>184</v>
      </c>
      <c r="D121" s="59">
        <f t="shared" ref="D121:K121" si="30">SUM(D123:D124)</f>
        <v>182</v>
      </c>
      <c r="E121" s="59">
        <f t="shared" si="30"/>
        <v>180</v>
      </c>
      <c r="F121" s="59">
        <f t="shared" si="30"/>
        <v>181</v>
      </c>
      <c r="G121" s="59">
        <f t="shared" si="30"/>
        <v>181</v>
      </c>
      <c r="H121" s="59">
        <f t="shared" si="30"/>
        <v>182</v>
      </c>
      <c r="I121" s="59">
        <f t="shared" si="30"/>
        <v>182</v>
      </c>
      <c r="J121" s="59">
        <f t="shared" si="30"/>
        <v>183</v>
      </c>
      <c r="K121" s="59">
        <f t="shared" si="30"/>
        <v>183</v>
      </c>
    </row>
    <row r="122" spans="1:11" x14ac:dyDescent="0.2">
      <c r="A122" s="55" t="s">
        <v>12</v>
      </c>
      <c r="B122" s="58" t="s">
        <v>1</v>
      </c>
      <c r="C122" s="54">
        <v>100</v>
      </c>
      <c r="D122" s="54">
        <f>D121/C121*100</f>
        <v>98.91304347826086</v>
      </c>
      <c r="E122" s="54">
        <f>E121/D121*100</f>
        <v>98.901098901098905</v>
      </c>
      <c r="F122" s="54">
        <f>F121/E121*100</f>
        <v>100.55555555555556</v>
      </c>
      <c r="G122" s="54">
        <f>G121/E121*100</f>
        <v>100.55555555555556</v>
      </c>
      <c r="H122" s="54">
        <f>H121/F121*100</f>
        <v>100.55248618784532</v>
      </c>
      <c r="I122" s="54">
        <f>I121/G121*100</f>
        <v>100.55248618784532</v>
      </c>
      <c r="J122" s="54">
        <f>J121/H121*100</f>
        <v>100.54945054945054</v>
      </c>
      <c r="K122" s="54">
        <f>K121/I121*100</f>
        <v>100.54945054945054</v>
      </c>
    </row>
    <row r="123" spans="1:11" x14ac:dyDescent="0.2">
      <c r="A123" s="83" t="s">
        <v>118</v>
      </c>
      <c r="B123" s="58" t="s">
        <v>59</v>
      </c>
      <c r="C123" s="76">
        <v>63</v>
      </c>
      <c r="D123" s="76">
        <v>62</v>
      </c>
      <c r="E123" s="76">
        <v>59</v>
      </c>
      <c r="F123" s="76">
        <v>60</v>
      </c>
      <c r="G123" s="76">
        <v>60</v>
      </c>
      <c r="H123" s="76">
        <v>61</v>
      </c>
      <c r="I123" s="76">
        <v>61</v>
      </c>
      <c r="J123" s="76">
        <v>62</v>
      </c>
      <c r="K123" s="76">
        <v>62</v>
      </c>
    </row>
    <row r="124" spans="1:11" x14ac:dyDescent="0.2">
      <c r="A124" s="81" t="s">
        <v>53</v>
      </c>
      <c r="B124" s="58" t="s">
        <v>59</v>
      </c>
      <c r="C124" s="76">
        <v>121</v>
      </c>
      <c r="D124" s="76">
        <v>120</v>
      </c>
      <c r="E124" s="76">
        <v>121</v>
      </c>
      <c r="F124" s="76">
        <v>121</v>
      </c>
      <c r="G124" s="76">
        <v>121</v>
      </c>
      <c r="H124" s="76">
        <v>121</v>
      </c>
      <c r="I124" s="76">
        <v>121</v>
      </c>
      <c r="J124" s="76">
        <v>121</v>
      </c>
      <c r="K124" s="76">
        <v>121</v>
      </c>
    </row>
    <row r="125" spans="1:11" ht="27" x14ac:dyDescent="0.2">
      <c r="A125" s="57" t="s">
        <v>25</v>
      </c>
      <c r="B125" s="58" t="s">
        <v>59</v>
      </c>
      <c r="C125" s="76">
        <f t="shared" ref="C125:K125" si="31">C127+C129</f>
        <v>3</v>
      </c>
      <c r="D125" s="76">
        <f t="shared" si="31"/>
        <v>3</v>
      </c>
      <c r="E125" s="76">
        <f t="shared" si="31"/>
        <v>3</v>
      </c>
      <c r="F125" s="76">
        <f t="shared" si="31"/>
        <v>3</v>
      </c>
      <c r="G125" s="76">
        <f t="shared" si="31"/>
        <v>3</v>
      </c>
      <c r="H125" s="76">
        <f t="shared" si="31"/>
        <v>3</v>
      </c>
      <c r="I125" s="76">
        <f t="shared" si="31"/>
        <v>3</v>
      </c>
      <c r="J125" s="76">
        <f t="shared" si="31"/>
        <v>3</v>
      </c>
      <c r="K125" s="76">
        <f t="shared" si="31"/>
        <v>3</v>
      </c>
    </row>
    <row r="126" spans="1:11" x14ac:dyDescent="0.2">
      <c r="A126" s="55" t="s">
        <v>12</v>
      </c>
      <c r="B126" s="58" t="s">
        <v>1</v>
      </c>
      <c r="C126" s="54">
        <v>100</v>
      </c>
      <c r="D126" s="54">
        <f>D125/C125*100</f>
        <v>100</v>
      </c>
      <c r="E126" s="54">
        <f>E125/D125*100</f>
        <v>100</v>
      </c>
      <c r="F126" s="54">
        <f>F125/E125*100</f>
        <v>100</v>
      </c>
      <c r="G126" s="54">
        <f>G125/E125*100</f>
        <v>100</v>
      </c>
      <c r="H126" s="54">
        <f>H125/F125*100</f>
        <v>100</v>
      </c>
      <c r="I126" s="54">
        <f>I125/G125*100</f>
        <v>100</v>
      </c>
      <c r="J126" s="54">
        <f>J125/H125*100</f>
        <v>100</v>
      </c>
      <c r="K126" s="54">
        <f>K125/I125*100</f>
        <v>100</v>
      </c>
    </row>
    <row r="127" spans="1:11" ht="38.25" x14ac:dyDescent="0.2">
      <c r="A127" s="81" t="s">
        <v>55</v>
      </c>
      <c r="B127" s="58" t="s">
        <v>59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</row>
    <row r="128" spans="1:11" x14ac:dyDescent="0.2">
      <c r="A128" s="55" t="s">
        <v>12</v>
      </c>
      <c r="B128" s="58" t="s">
        <v>1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</row>
    <row r="129" spans="1:11" x14ac:dyDescent="0.2">
      <c r="A129" s="81" t="s">
        <v>54</v>
      </c>
      <c r="B129" s="58" t="s">
        <v>59</v>
      </c>
      <c r="C129" s="59">
        <v>3</v>
      </c>
      <c r="D129" s="59">
        <v>3</v>
      </c>
      <c r="E129" s="59">
        <v>3</v>
      </c>
      <c r="F129" s="59">
        <v>3</v>
      </c>
      <c r="G129" s="59">
        <v>3</v>
      </c>
      <c r="H129" s="59">
        <v>3</v>
      </c>
      <c r="I129" s="59">
        <v>3</v>
      </c>
      <c r="J129" s="59">
        <v>3</v>
      </c>
      <c r="K129" s="59">
        <v>3</v>
      </c>
    </row>
    <row r="130" spans="1:11" x14ac:dyDescent="0.2">
      <c r="A130" s="55" t="s">
        <v>12</v>
      </c>
      <c r="B130" s="58" t="s">
        <v>1</v>
      </c>
      <c r="C130" s="54">
        <v>100</v>
      </c>
      <c r="D130" s="54">
        <f>D129/C129*100</f>
        <v>100</v>
      </c>
      <c r="E130" s="54">
        <f>E129/D129*100</f>
        <v>100</v>
      </c>
      <c r="F130" s="54">
        <f>F129/E129*100</f>
        <v>100</v>
      </c>
      <c r="G130" s="54">
        <f>G129/E129*100</f>
        <v>100</v>
      </c>
      <c r="H130" s="54">
        <f>H129/F129*100</f>
        <v>100</v>
      </c>
      <c r="I130" s="54">
        <f>I129/G129*100</f>
        <v>100</v>
      </c>
      <c r="J130" s="54">
        <f>J129/H129*100</f>
        <v>100</v>
      </c>
      <c r="K130" s="54">
        <f>K129/I129*100</f>
        <v>100</v>
      </c>
    </row>
    <row r="131" spans="1:11" ht="27" x14ac:dyDescent="0.2">
      <c r="A131" s="57" t="s">
        <v>26</v>
      </c>
      <c r="B131" s="58" t="s">
        <v>59</v>
      </c>
      <c r="C131" s="56">
        <f t="shared" ref="C131:K131" si="32">C133+C135</f>
        <v>17</v>
      </c>
      <c r="D131" s="56">
        <f t="shared" si="32"/>
        <v>17</v>
      </c>
      <c r="E131" s="56">
        <f t="shared" si="32"/>
        <v>18</v>
      </c>
      <c r="F131" s="56">
        <f t="shared" si="32"/>
        <v>18</v>
      </c>
      <c r="G131" s="56">
        <f t="shared" si="32"/>
        <v>18</v>
      </c>
      <c r="H131" s="56">
        <f t="shared" si="32"/>
        <v>18</v>
      </c>
      <c r="I131" s="56">
        <f t="shared" si="32"/>
        <v>18</v>
      </c>
      <c r="J131" s="56">
        <f t="shared" si="32"/>
        <v>19</v>
      </c>
      <c r="K131" s="56">
        <f t="shared" si="32"/>
        <v>19</v>
      </c>
    </row>
    <row r="132" spans="1:11" x14ac:dyDescent="0.2">
      <c r="A132" s="55" t="s">
        <v>12</v>
      </c>
      <c r="B132" s="58" t="s">
        <v>1</v>
      </c>
      <c r="C132" s="54">
        <v>100</v>
      </c>
      <c r="D132" s="54">
        <f>D131/C131*100</f>
        <v>100</v>
      </c>
      <c r="E132" s="54">
        <f>E131/D131*100</f>
        <v>105.88235294117648</v>
      </c>
      <c r="F132" s="54">
        <f>F131/E131*100</f>
        <v>100</v>
      </c>
      <c r="G132" s="54">
        <f>G131/E131*100</f>
        <v>100</v>
      </c>
      <c r="H132" s="54">
        <f>H131/F131*100</f>
        <v>100</v>
      </c>
      <c r="I132" s="54">
        <f>I131/G131*100</f>
        <v>100</v>
      </c>
      <c r="J132" s="54">
        <f>J131/H131*100</f>
        <v>105.55555555555556</v>
      </c>
      <c r="K132" s="54">
        <f>K131/I131*100</f>
        <v>105.55555555555556</v>
      </c>
    </row>
    <row r="133" spans="1:11" ht="38.25" x14ac:dyDescent="0.2">
      <c r="A133" s="81" t="s">
        <v>55</v>
      </c>
      <c r="B133" s="58" t="s">
        <v>59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</row>
    <row r="134" spans="1:11" x14ac:dyDescent="0.2">
      <c r="A134" s="55" t="s">
        <v>12</v>
      </c>
      <c r="B134" s="58" t="s">
        <v>1</v>
      </c>
      <c r="C134" s="54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</row>
    <row r="135" spans="1:11" x14ac:dyDescent="0.2">
      <c r="A135" s="81" t="s">
        <v>54</v>
      </c>
      <c r="B135" s="58" t="s">
        <v>59</v>
      </c>
      <c r="C135" s="59">
        <v>17</v>
      </c>
      <c r="D135" s="59">
        <v>17</v>
      </c>
      <c r="E135" s="59">
        <v>18</v>
      </c>
      <c r="F135" s="59">
        <v>18</v>
      </c>
      <c r="G135" s="59">
        <v>18</v>
      </c>
      <c r="H135" s="59">
        <v>18</v>
      </c>
      <c r="I135" s="59">
        <v>18</v>
      </c>
      <c r="J135" s="59">
        <v>19</v>
      </c>
      <c r="K135" s="59">
        <v>19</v>
      </c>
    </row>
    <row r="136" spans="1:11" x14ac:dyDescent="0.2">
      <c r="A136" s="55" t="s">
        <v>12</v>
      </c>
      <c r="B136" s="58" t="s">
        <v>1</v>
      </c>
      <c r="C136" s="54">
        <v>100</v>
      </c>
      <c r="D136" s="54">
        <f>D135/C135*100</f>
        <v>100</v>
      </c>
      <c r="E136" s="54">
        <f>E135/D135*100</f>
        <v>105.88235294117648</v>
      </c>
      <c r="F136" s="54">
        <f>F135/E135*100</f>
        <v>100</v>
      </c>
      <c r="G136" s="54">
        <f>G135/E135*100</f>
        <v>100</v>
      </c>
      <c r="H136" s="54">
        <f>H135/F135*100</f>
        <v>100</v>
      </c>
      <c r="I136" s="54">
        <f>I135/G135*100</f>
        <v>100</v>
      </c>
      <c r="J136" s="54">
        <f>J135/H135*100</f>
        <v>105.55555555555556</v>
      </c>
      <c r="K136" s="54">
        <f>K135/I135*100</f>
        <v>105.55555555555556</v>
      </c>
    </row>
    <row r="137" spans="1:11" ht="27" x14ac:dyDescent="0.2">
      <c r="A137" s="57" t="s">
        <v>27</v>
      </c>
      <c r="B137" s="58" t="s">
        <v>59</v>
      </c>
      <c r="C137" s="76">
        <f t="shared" ref="C137:K137" si="33">C139+C141</f>
        <v>53</v>
      </c>
      <c r="D137" s="76">
        <f t="shared" si="33"/>
        <v>53</v>
      </c>
      <c r="E137" s="76">
        <f t="shared" si="33"/>
        <v>54</v>
      </c>
      <c r="F137" s="76">
        <f t="shared" si="33"/>
        <v>54</v>
      </c>
      <c r="G137" s="76">
        <f t="shared" si="33"/>
        <v>54</v>
      </c>
      <c r="H137" s="76">
        <f t="shared" si="33"/>
        <v>54</v>
      </c>
      <c r="I137" s="76">
        <f t="shared" si="33"/>
        <v>54</v>
      </c>
      <c r="J137" s="76">
        <f t="shared" si="33"/>
        <v>55</v>
      </c>
      <c r="K137" s="76">
        <f t="shared" si="33"/>
        <v>55</v>
      </c>
    </row>
    <row r="138" spans="1:11" x14ac:dyDescent="0.2">
      <c r="A138" s="55" t="s">
        <v>12</v>
      </c>
      <c r="B138" s="58" t="s">
        <v>1</v>
      </c>
      <c r="C138" s="54">
        <v>82.8</v>
      </c>
      <c r="D138" s="54">
        <f>D137/C137*100</f>
        <v>100</v>
      </c>
      <c r="E138" s="54">
        <f>E137/D137*100</f>
        <v>101.88679245283019</v>
      </c>
      <c r="F138" s="54">
        <f>F137/E137*100</f>
        <v>100</v>
      </c>
      <c r="G138" s="54">
        <f>G137/F137*100</f>
        <v>100</v>
      </c>
      <c r="H138" s="54">
        <f>H137/F137*100</f>
        <v>100</v>
      </c>
      <c r="I138" s="54">
        <f>I137/G137*100</f>
        <v>100</v>
      </c>
      <c r="J138" s="54">
        <f>J137/H137*100</f>
        <v>101.85185185185186</v>
      </c>
      <c r="K138" s="54">
        <f>K137/I137*100</f>
        <v>101.85185185185186</v>
      </c>
    </row>
    <row r="139" spans="1:11" ht="38.25" x14ac:dyDescent="0.2">
      <c r="A139" s="81" t="s">
        <v>55</v>
      </c>
      <c r="B139" s="58" t="s">
        <v>59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</row>
    <row r="140" spans="1:11" x14ac:dyDescent="0.2">
      <c r="A140" s="55" t="s">
        <v>12</v>
      </c>
      <c r="B140" s="58" t="s">
        <v>1</v>
      </c>
      <c r="C140" s="54">
        <v>0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</row>
    <row r="141" spans="1:11" x14ac:dyDescent="0.2">
      <c r="A141" s="81" t="s">
        <v>54</v>
      </c>
      <c r="B141" s="58" t="s">
        <v>59</v>
      </c>
      <c r="C141" s="59">
        <v>53</v>
      </c>
      <c r="D141" s="59">
        <v>53</v>
      </c>
      <c r="E141" s="59">
        <v>54</v>
      </c>
      <c r="F141" s="59">
        <v>54</v>
      </c>
      <c r="G141" s="59">
        <v>54</v>
      </c>
      <c r="H141" s="59">
        <v>54</v>
      </c>
      <c r="I141" s="59">
        <v>54</v>
      </c>
      <c r="J141" s="59">
        <v>55</v>
      </c>
      <c r="K141" s="59">
        <v>55</v>
      </c>
    </row>
    <row r="142" spans="1:11" x14ac:dyDescent="0.2">
      <c r="A142" s="55" t="s">
        <v>12</v>
      </c>
      <c r="B142" s="58" t="s">
        <v>1</v>
      </c>
      <c r="C142" s="54">
        <v>82.8</v>
      </c>
      <c r="D142" s="54">
        <f>D141/C141*100</f>
        <v>100</v>
      </c>
      <c r="E142" s="54">
        <f>E141/D141*100</f>
        <v>101.88679245283019</v>
      </c>
      <c r="F142" s="54">
        <f>F141/E141*100</f>
        <v>100</v>
      </c>
      <c r="G142" s="54">
        <f>G141/E141*100</f>
        <v>100</v>
      </c>
      <c r="H142" s="54">
        <f>H141/F141*100</f>
        <v>100</v>
      </c>
      <c r="I142" s="54">
        <f>I141/G141*100</f>
        <v>100</v>
      </c>
      <c r="J142" s="54">
        <f>J141/H141*100</f>
        <v>101.85185185185186</v>
      </c>
      <c r="K142" s="54">
        <f>K141/I141*100</f>
        <v>101.85185185185186</v>
      </c>
    </row>
    <row r="143" spans="1:11" ht="40.5" x14ac:dyDescent="0.2">
      <c r="A143" s="57" t="s">
        <v>28</v>
      </c>
      <c r="B143" s="58" t="s">
        <v>59</v>
      </c>
      <c r="C143" s="76">
        <f t="shared" ref="C143:K143" si="34">C145+C147</f>
        <v>64</v>
      </c>
      <c r="D143" s="76">
        <f t="shared" si="34"/>
        <v>63</v>
      </c>
      <c r="E143" s="76">
        <f t="shared" si="34"/>
        <v>64</v>
      </c>
      <c r="F143" s="76">
        <f t="shared" si="34"/>
        <v>64</v>
      </c>
      <c r="G143" s="76">
        <f t="shared" si="34"/>
        <v>64</v>
      </c>
      <c r="H143" s="76">
        <f t="shared" si="34"/>
        <v>64</v>
      </c>
      <c r="I143" s="76">
        <f t="shared" si="34"/>
        <v>64</v>
      </c>
      <c r="J143" s="76">
        <f t="shared" si="34"/>
        <v>64</v>
      </c>
      <c r="K143" s="76">
        <f t="shared" si="34"/>
        <v>64</v>
      </c>
    </row>
    <row r="144" spans="1:11" x14ac:dyDescent="0.2">
      <c r="A144" s="55" t="s">
        <v>12</v>
      </c>
      <c r="B144" s="58" t="s">
        <v>1</v>
      </c>
      <c r="C144" s="54">
        <v>133.30000000000001</v>
      </c>
      <c r="D144" s="54">
        <f>D143/C143*100</f>
        <v>98.4375</v>
      </c>
      <c r="E144" s="54">
        <f>E143/D143*100</f>
        <v>101.58730158730158</v>
      </c>
      <c r="F144" s="54">
        <f>F143/E143*100</f>
        <v>100</v>
      </c>
      <c r="G144" s="54">
        <f>G143/F143*100</f>
        <v>100</v>
      </c>
      <c r="H144" s="54">
        <f>H143/F143*100</f>
        <v>100</v>
      </c>
      <c r="I144" s="54">
        <f>I143/G143*100</f>
        <v>100</v>
      </c>
      <c r="J144" s="54">
        <f>J143/H143*100</f>
        <v>100</v>
      </c>
      <c r="K144" s="54">
        <f>K143/I143*100</f>
        <v>100</v>
      </c>
    </row>
    <row r="145" spans="1:11" ht="38.25" x14ac:dyDescent="0.2">
      <c r="A145" s="81" t="s">
        <v>55</v>
      </c>
      <c r="B145" s="58" t="s">
        <v>59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</row>
    <row r="146" spans="1:11" x14ac:dyDescent="0.2">
      <c r="A146" s="55" t="s">
        <v>12</v>
      </c>
      <c r="B146" s="58" t="s">
        <v>1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</row>
    <row r="147" spans="1:11" x14ac:dyDescent="0.2">
      <c r="A147" s="81" t="s">
        <v>54</v>
      </c>
      <c r="B147" s="58" t="s">
        <v>59</v>
      </c>
      <c r="C147" s="59">
        <v>64</v>
      </c>
      <c r="D147" s="59">
        <v>63</v>
      </c>
      <c r="E147" s="59">
        <v>64</v>
      </c>
      <c r="F147" s="59">
        <v>64</v>
      </c>
      <c r="G147" s="59">
        <v>64</v>
      </c>
      <c r="H147" s="59">
        <v>64</v>
      </c>
      <c r="I147" s="59">
        <v>64</v>
      </c>
      <c r="J147" s="59">
        <v>64</v>
      </c>
      <c r="K147" s="59">
        <v>64</v>
      </c>
    </row>
    <row r="148" spans="1:11" x14ac:dyDescent="0.2">
      <c r="A148" s="55" t="s">
        <v>12</v>
      </c>
      <c r="B148" s="58" t="s">
        <v>1</v>
      </c>
      <c r="C148" s="54">
        <v>133.30000000000001</v>
      </c>
      <c r="D148" s="54">
        <f>D147/C147*100</f>
        <v>98.4375</v>
      </c>
      <c r="E148" s="54">
        <f>E147/D147*100</f>
        <v>101.58730158730158</v>
      </c>
      <c r="F148" s="54">
        <f>F147/E147*100</f>
        <v>100</v>
      </c>
      <c r="G148" s="54">
        <f>G147/E147*100</f>
        <v>100</v>
      </c>
      <c r="H148" s="54">
        <f>H147/F147*100</f>
        <v>100</v>
      </c>
      <c r="I148" s="54">
        <f>I147/G147*100</f>
        <v>100</v>
      </c>
      <c r="J148" s="54">
        <f>J147/H147*100</f>
        <v>100</v>
      </c>
      <c r="K148" s="54">
        <f>K147/I147*100</f>
        <v>100</v>
      </c>
    </row>
    <row r="149" spans="1:11" ht="13.5" x14ac:dyDescent="0.2">
      <c r="A149" s="57" t="s">
        <v>29</v>
      </c>
      <c r="B149" s="58" t="s">
        <v>59</v>
      </c>
      <c r="C149" s="76">
        <f t="shared" ref="C149:K149" si="35">C151+C154</f>
        <v>66</v>
      </c>
      <c r="D149" s="76">
        <f t="shared" si="35"/>
        <v>64</v>
      </c>
      <c r="E149" s="76">
        <f t="shared" si="35"/>
        <v>67</v>
      </c>
      <c r="F149" s="76">
        <f t="shared" si="35"/>
        <v>67</v>
      </c>
      <c r="G149" s="76">
        <f t="shared" si="35"/>
        <v>67</v>
      </c>
      <c r="H149" s="76">
        <f t="shared" si="35"/>
        <v>70</v>
      </c>
      <c r="I149" s="76">
        <f t="shared" si="35"/>
        <v>70</v>
      </c>
      <c r="J149" s="76">
        <f t="shared" si="35"/>
        <v>70</v>
      </c>
      <c r="K149" s="76">
        <f t="shared" si="35"/>
        <v>70</v>
      </c>
    </row>
    <row r="150" spans="1:11" x14ac:dyDescent="0.2">
      <c r="A150" s="55" t="s">
        <v>12</v>
      </c>
      <c r="B150" s="58" t="s">
        <v>1</v>
      </c>
      <c r="C150" s="54">
        <v>100</v>
      </c>
      <c r="D150" s="54">
        <f>D149/C149*100</f>
        <v>96.969696969696969</v>
      </c>
      <c r="E150" s="54">
        <f>E149/D149*100</f>
        <v>104.6875</v>
      </c>
      <c r="F150" s="54">
        <f>F149/E149*100</f>
        <v>100</v>
      </c>
      <c r="G150" s="54">
        <f>G149/F149*100</f>
        <v>100</v>
      </c>
      <c r="H150" s="54">
        <f>H149/F149*100</f>
        <v>104.4776119402985</v>
      </c>
      <c r="I150" s="54">
        <f>I149/G149*100</f>
        <v>104.4776119402985</v>
      </c>
      <c r="J150" s="54">
        <f>J149/H149*100</f>
        <v>100</v>
      </c>
      <c r="K150" s="54">
        <f>K149/I149*100</f>
        <v>100</v>
      </c>
    </row>
    <row r="151" spans="1:11" ht="38.25" x14ac:dyDescent="0.2">
      <c r="A151" s="81" t="s">
        <v>55</v>
      </c>
      <c r="B151" s="58" t="s">
        <v>59</v>
      </c>
      <c r="C151" s="56">
        <f t="shared" ref="C151:K151" si="36">SUM(C153:C153)</f>
        <v>56</v>
      </c>
      <c r="D151" s="56">
        <f t="shared" si="36"/>
        <v>55</v>
      </c>
      <c r="E151" s="56">
        <f t="shared" si="36"/>
        <v>57</v>
      </c>
      <c r="F151" s="56">
        <f t="shared" si="36"/>
        <v>57</v>
      </c>
      <c r="G151" s="56">
        <f t="shared" si="36"/>
        <v>57</v>
      </c>
      <c r="H151" s="56">
        <f t="shared" si="36"/>
        <v>60</v>
      </c>
      <c r="I151" s="56">
        <f t="shared" si="36"/>
        <v>60</v>
      </c>
      <c r="J151" s="56">
        <f t="shared" si="36"/>
        <v>60</v>
      </c>
      <c r="K151" s="56">
        <f t="shared" si="36"/>
        <v>60</v>
      </c>
    </row>
    <row r="152" spans="1:11" x14ac:dyDescent="0.2">
      <c r="A152" s="55" t="s">
        <v>12</v>
      </c>
      <c r="B152" s="58" t="s">
        <v>1</v>
      </c>
      <c r="C152" s="54">
        <v>100</v>
      </c>
      <c r="D152" s="54">
        <f>D151/C151*100</f>
        <v>98.214285714285708</v>
      </c>
      <c r="E152" s="54">
        <f>E151/D151*100</f>
        <v>103.63636363636364</v>
      </c>
      <c r="F152" s="54">
        <f>F151/E151*100</f>
        <v>100</v>
      </c>
      <c r="G152" s="54">
        <f>G151/E151*100</f>
        <v>100</v>
      </c>
      <c r="H152" s="54">
        <f>H151/F151*100</f>
        <v>105.26315789473684</v>
      </c>
      <c r="I152" s="54">
        <f>I151/G151*100</f>
        <v>105.26315789473684</v>
      </c>
      <c r="J152" s="54">
        <f>J151/H151*100</f>
        <v>100</v>
      </c>
      <c r="K152" s="54">
        <f>K151/I151*100</f>
        <v>100</v>
      </c>
    </row>
    <row r="153" spans="1:11" x14ac:dyDescent="0.2">
      <c r="A153" s="74" t="s">
        <v>92</v>
      </c>
      <c r="B153" s="58" t="s">
        <v>59</v>
      </c>
      <c r="C153" s="76">
        <v>56</v>
      </c>
      <c r="D153" s="76">
        <v>55</v>
      </c>
      <c r="E153" s="76">
        <v>57</v>
      </c>
      <c r="F153" s="76">
        <v>57</v>
      </c>
      <c r="G153" s="76">
        <v>57</v>
      </c>
      <c r="H153" s="76">
        <v>60</v>
      </c>
      <c r="I153" s="76">
        <v>60</v>
      </c>
      <c r="J153" s="76">
        <v>60</v>
      </c>
      <c r="K153" s="76">
        <v>60</v>
      </c>
    </row>
    <row r="154" spans="1:11" x14ac:dyDescent="0.2">
      <c r="A154" s="81" t="s">
        <v>54</v>
      </c>
      <c r="B154" s="58" t="s">
        <v>59</v>
      </c>
      <c r="C154" s="76">
        <v>10</v>
      </c>
      <c r="D154" s="76">
        <v>9</v>
      </c>
      <c r="E154" s="76">
        <v>10</v>
      </c>
      <c r="F154" s="76">
        <v>10</v>
      </c>
      <c r="G154" s="76">
        <v>10</v>
      </c>
      <c r="H154" s="76">
        <v>10</v>
      </c>
      <c r="I154" s="76">
        <v>10</v>
      </c>
      <c r="J154" s="76">
        <v>10</v>
      </c>
      <c r="K154" s="76">
        <v>10</v>
      </c>
    </row>
    <row r="155" spans="1:11" x14ac:dyDescent="0.2">
      <c r="A155" s="55" t="s">
        <v>12</v>
      </c>
      <c r="B155" s="58" t="s">
        <v>1</v>
      </c>
      <c r="C155" s="54">
        <v>100</v>
      </c>
      <c r="D155" s="54">
        <f>D154/C154*100</f>
        <v>90</v>
      </c>
      <c r="E155" s="54">
        <f>E154/D154*100</f>
        <v>111.11111111111111</v>
      </c>
      <c r="F155" s="54">
        <f>F154/E154*100</f>
        <v>100</v>
      </c>
      <c r="G155" s="54">
        <f>G154/E154*100</f>
        <v>100</v>
      </c>
      <c r="H155" s="54">
        <f>H154/F154*100</f>
        <v>100</v>
      </c>
      <c r="I155" s="54">
        <f>I154/G154*100</f>
        <v>100</v>
      </c>
      <c r="J155" s="54">
        <f>J154/H154*100</f>
        <v>100</v>
      </c>
      <c r="K155" s="54">
        <f>K154/I154*100</f>
        <v>100</v>
      </c>
    </row>
    <row r="156" spans="1:11" ht="40.5" x14ac:dyDescent="0.2">
      <c r="A156" s="57" t="s">
        <v>30</v>
      </c>
      <c r="B156" s="58" t="s">
        <v>59</v>
      </c>
      <c r="C156" s="76">
        <f t="shared" ref="C156:K156" si="37">C158+C160</f>
        <v>55</v>
      </c>
      <c r="D156" s="76">
        <f t="shared" si="37"/>
        <v>53</v>
      </c>
      <c r="E156" s="76">
        <f t="shared" si="37"/>
        <v>54</v>
      </c>
      <c r="F156" s="76">
        <f t="shared" si="37"/>
        <v>54</v>
      </c>
      <c r="G156" s="76">
        <f t="shared" si="37"/>
        <v>54</v>
      </c>
      <c r="H156" s="76">
        <f t="shared" si="37"/>
        <v>54</v>
      </c>
      <c r="I156" s="76">
        <f t="shared" si="37"/>
        <v>54</v>
      </c>
      <c r="J156" s="76">
        <f t="shared" si="37"/>
        <v>54</v>
      </c>
      <c r="K156" s="76">
        <f t="shared" si="37"/>
        <v>54</v>
      </c>
    </row>
    <row r="157" spans="1:11" x14ac:dyDescent="0.2">
      <c r="A157" s="55" t="s">
        <v>12</v>
      </c>
      <c r="B157" s="58" t="s">
        <v>1</v>
      </c>
      <c r="C157" s="54">
        <v>100</v>
      </c>
      <c r="D157" s="54">
        <f>D156/C156*100</f>
        <v>96.36363636363636</v>
      </c>
      <c r="E157" s="54">
        <f>E156/D156*100</f>
        <v>101.88679245283019</v>
      </c>
      <c r="F157" s="54">
        <f>F156/E156*100</f>
        <v>100</v>
      </c>
      <c r="G157" s="54">
        <f>G156/E156*100</f>
        <v>100</v>
      </c>
      <c r="H157" s="54">
        <f>H156/F156*100</f>
        <v>100</v>
      </c>
      <c r="I157" s="54">
        <f>I156/G156*100</f>
        <v>100</v>
      </c>
      <c r="J157" s="54">
        <f>J156/H156*100</f>
        <v>100</v>
      </c>
      <c r="K157" s="54">
        <f>K156/I156*100</f>
        <v>100</v>
      </c>
    </row>
    <row r="158" spans="1:11" ht="38.25" x14ac:dyDescent="0.2">
      <c r="A158" s="81" t="s">
        <v>55</v>
      </c>
      <c r="B158" s="58" t="s">
        <v>59</v>
      </c>
      <c r="C158" s="56">
        <v>0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</row>
    <row r="159" spans="1:11" x14ac:dyDescent="0.2">
      <c r="A159" s="55" t="s">
        <v>12</v>
      </c>
      <c r="B159" s="58" t="s">
        <v>1</v>
      </c>
      <c r="C159" s="54">
        <v>0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</row>
    <row r="160" spans="1:11" x14ac:dyDescent="0.2">
      <c r="A160" s="81" t="s">
        <v>54</v>
      </c>
      <c r="B160" s="58" t="s">
        <v>59</v>
      </c>
      <c r="C160" s="59">
        <v>55</v>
      </c>
      <c r="D160" s="59">
        <v>53</v>
      </c>
      <c r="E160" s="59">
        <v>54</v>
      </c>
      <c r="F160" s="59">
        <v>54</v>
      </c>
      <c r="G160" s="59">
        <v>54</v>
      </c>
      <c r="H160" s="59">
        <v>54</v>
      </c>
      <c r="I160" s="59">
        <v>54</v>
      </c>
      <c r="J160" s="59">
        <v>54</v>
      </c>
      <c r="K160" s="59">
        <v>54</v>
      </c>
    </row>
    <row r="161" spans="1:11" x14ac:dyDescent="0.2">
      <c r="A161" s="55" t="s">
        <v>12</v>
      </c>
      <c r="B161" s="58" t="s">
        <v>1</v>
      </c>
      <c r="C161" s="54">
        <v>100</v>
      </c>
      <c r="D161" s="54">
        <f>D160/C160*100</f>
        <v>96.36363636363636</v>
      </c>
      <c r="E161" s="54">
        <f>E160/D160*100</f>
        <v>101.88679245283019</v>
      </c>
      <c r="F161" s="54">
        <f>F160/E160*100</f>
        <v>100</v>
      </c>
      <c r="G161" s="54">
        <f>G160/E160*100</f>
        <v>100</v>
      </c>
      <c r="H161" s="54">
        <f>H160/F160*100</f>
        <v>100</v>
      </c>
      <c r="I161" s="54">
        <f>I160/G160*100</f>
        <v>100</v>
      </c>
      <c r="J161" s="54">
        <f>J160/H160*100</f>
        <v>100</v>
      </c>
      <c r="K161" s="54">
        <f>K160/I160*100</f>
        <v>100</v>
      </c>
    </row>
    <row r="162" spans="1:11" ht="27" x14ac:dyDescent="0.2">
      <c r="A162" s="57" t="s">
        <v>31</v>
      </c>
      <c r="B162" s="58" t="s">
        <v>59</v>
      </c>
      <c r="C162" s="76">
        <f t="shared" ref="C162:K162" si="38">C164+C167</f>
        <v>53</v>
      </c>
      <c r="D162" s="76">
        <f t="shared" si="38"/>
        <v>50</v>
      </c>
      <c r="E162" s="76">
        <f t="shared" si="38"/>
        <v>51</v>
      </c>
      <c r="F162" s="76">
        <f t="shared" si="38"/>
        <v>51</v>
      </c>
      <c r="G162" s="76">
        <f t="shared" si="38"/>
        <v>51</v>
      </c>
      <c r="H162" s="76">
        <f t="shared" si="38"/>
        <v>51</v>
      </c>
      <c r="I162" s="76">
        <f t="shared" si="38"/>
        <v>51</v>
      </c>
      <c r="J162" s="76">
        <f t="shared" si="38"/>
        <v>51</v>
      </c>
      <c r="K162" s="76">
        <f t="shared" si="38"/>
        <v>51</v>
      </c>
    </row>
    <row r="163" spans="1:11" x14ac:dyDescent="0.2">
      <c r="A163" s="55" t="s">
        <v>12</v>
      </c>
      <c r="B163" s="58" t="s">
        <v>1</v>
      </c>
      <c r="C163" s="54">
        <v>100</v>
      </c>
      <c r="D163" s="54">
        <f>D162/C162*100</f>
        <v>94.339622641509436</v>
      </c>
      <c r="E163" s="54">
        <f>E162/D162*100</f>
        <v>102</v>
      </c>
      <c r="F163" s="54">
        <f>F162/E162*100</f>
        <v>100</v>
      </c>
      <c r="G163" s="54">
        <f>G162/E162*100</f>
        <v>100</v>
      </c>
      <c r="H163" s="54">
        <f>H162/F162*100</f>
        <v>100</v>
      </c>
      <c r="I163" s="54">
        <f>I162/G162*100</f>
        <v>100</v>
      </c>
      <c r="J163" s="54">
        <f>J162/H162*100</f>
        <v>100</v>
      </c>
      <c r="K163" s="54">
        <f>K162/I162*100</f>
        <v>100</v>
      </c>
    </row>
    <row r="164" spans="1:11" ht="38.25" x14ac:dyDescent="0.2">
      <c r="A164" s="81" t="s">
        <v>55</v>
      </c>
      <c r="B164" s="58" t="s">
        <v>59</v>
      </c>
      <c r="C164" s="56">
        <f t="shared" ref="C164:K164" si="39">SUM(C166:C166)</f>
        <v>20</v>
      </c>
      <c r="D164" s="56">
        <f t="shared" si="39"/>
        <v>19</v>
      </c>
      <c r="E164" s="56">
        <f t="shared" si="39"/>
        <v>19</v>
      </c>
      <c r="F164" s="56">
        <f t="shared" si="39"/>
        <v>19</v>
      </c>
      <c r="G164" s="56">
        <f t="shared" si="39"/>
        <v>19</v>
      </c>
      <c r="H164" s="56">
        <f t="shared" si="39"/>
        <v>19</v>
      </c>
      <c r="I164" s="56">
        <f t="shared" si="39"/>
        <v>19</v>
      </c>
      <c r="J164" s="56">
        <f t="shared" si="39"/>
        <v>19</v>
      </c>
      <c r="K164" s="56">
        <f t="shared" si="39"/>
        <v>19</v>
      </c>
    </row>
    <row r="165" spans="1:11" x14ac:dyDescent="0.2">
      <c r="A165" s="55" t="s">
        <v>12</v>
      </c>
      <c r="B165" s="58" t="s">
        <v>1</v>
      </c>
      <c r="C165" s="54">
        <v>100</v>
      </c>
      <c r="D165" s="54">
        <f>D164/C164*100</f>
        <v>95</v>
      </c>
      <c r="E165" s="54">
        <f>E164/D164*100</f>
        <v>100</v>
      </c>
      <c r="F165" s="54">
        <f>F164/E164*100</f>
        <v>100</v>
      </c>
      <c r="G165" s="54">
        <f>G164/E164*100</f>
        <v>100</v>
      </c>
      <c r="H165" s="54">
        <f>H164/F164*100</f>
        <v>100</v>
      </c>
      <c r="I165" s="54">
        <f>I164/G164*100</f>
        <v>100</v>
      </c>
      <c r="J165" s="54">
        <f>J164/H164*100</f>
        <v>100</v>
      </c>
      <c r="K165" s="54">
        <f>K164/I164*100</f>
        <v>100</v>
      </c>
    </row>
    <row r="166" spans="1:11" ht="25.5" x14ac:dyDescent="0.2">
      <c r="A166" s="74" t="s">
        <v>91</v>
      </c>
      <c r="B166" s="58" t="s">
        <v>59</v>
      </c>
      <c r="C166" s="56">
        <v>20</v>
      </c>
      <c r="D166" s="56">
        <v>19</v>
      </c>
      <c r="E166" s="56">
        <v>19</v>
      </c>
      <c r="F166" s="56">
        <v>19</v>
      </c>
      <c r="G166" s="56">
        <v>19</v>
      </c>
      <c r="H166" s="56">
        <v>19</v>
      </c>
      <c r="I166" s="56">
        <v>19</v>
      </c>
      <c r="J166" s="56">
        <v>19</v>
      </c>
      <c r="K166" s="56">
        <v>19</v>
      </c>
    </row>
    <row r="167" spans="1:11" x14ac:dyDescent="0.2">
      <c r="A167" s="81" t="s">
        <v>54</v>
      </c>
      <c r="B167" s="58" t="s">
        <v>59</v>
      </c>
      <c r="C167" s="56">
        <v>33</v>
      </c>
      <c r="D167" s="56">
        <v>31</v>
      </c>
      <c r="E167" s="56">
        <v>32</v>
      </c>
      <c r="F167" s="56">
        <v>32</v>
      </c>
      <c r="G167" s="56">
        <v>32</v>
      </c>
      <c r="H167" s="56">
        <v>32</v>
      </c>
      <c r="I167" s="56">
        <v>32</v>
      </c>
      <c r="J167" s="56">
        <v>32</v>
      </c>
      <c r="K167" s="56">
        <v>32</v>
      </c>
    </row>
    <row r="168" spans="1:11" x14ac:dyDescent="0.2">
      <c r="A168" s="55" t="s">
        <v>12</v>
      </c>
      <c r="B168" s="58" t="s">
        <v>1</v>
      </c>
      <c r="C168" s="54">
        <v>100</v>
      </c>
      <c r="D168" s="54">
        <f>D167/C167*100</f>
        <v>93.939393939393938</v>
      </c>
      <c r="E168" s="54">
        <f>E167/D167*100</f>
        <v>103.2258064516129</v>
      </c>
      <c r="F168" s="54">
        <f>F167/E167*100</f>
        <v>100</v>
      </c>
      <c r="G168" s="54">
        <f>G167/E167*100</f>
        <v>100</v>
      </c>
      <c r="H168" s="54">
        <f>H167/F167*100</f>
        <v>100</v>
      </c>
      <c r="I168" s="54">
        <f>I167/G167*100</f>
        <v>100</v>
      </c>
      <c r="J168" s="54">
        <f>J167/H167*100</f>
        <v>100</v>
      </c>
      <c r="K168" s="54">
        <f>K167/I167*100</f>
        <v>100</v>
      </c>
    </row>
    <row r="169" spans="1:11" ht="27" x14ac:dyDescent="0.2">
      <c r="A169" s="57" t="s">
        <v>32</v>
      </c>
      <c r="B169" s="58" t="s">
        <v>59</v>
      </c>
      <c r="C169" s="76">
        <f t="shared" ref="C169:K169" si="40">C171+C173</f>
        <v>1</v>
      </c>
      <c r="D169" s="76">
        <f t="shared" si="40"/>
        <v>1</v>
      </c>
      <c r="E169" s="76">
        <f t="shared" si="40"/>
        <v>1</v>
      </c>
      <c r="F169" s="76">
        <f t="shared" si="40"/>
        <v>1</v>
      </c>
      <c r="G169" s="76">
        <f t="shared" si="40"/>
        <v>1</v>
      </c>
      <c r="H169" s="76">
        <f t="shared" si="40"/>
        <v>1</v>
      </c>
      <c r="I169" s="76">
        <f t="shared" si="40"/>
        <v>1</v>
      </c>
      <c r="J169" s="76">
        <f t="shared" si="40"/>
        <v>1</v>
      </c>
      <c r="K169" s="76">
        <f t="shared" si="40"/>
        <v>1</v>
      </c>
    </row>
    <row r="170" spans="1:11" x14ac:dyDescent="0.2">
      <c r="A170" s="55" t="s">
        <v>12</v>
      </c>
      <c r="B170" s="58" t="s">
        <v>1</v>
      </c>
      <c r="C170" s="54">
        <v>100</v>
      </c>
      <c r="D170" s="54">
        <f>D169/C169*100</f>
        <v>100</v>
      </c>
      <c r="E170" s="54">
        <f>E169/D169*100</f>
        <v>100</v>
      </c>
      <c r="F170" s="54">
        <f>F169/E169*100</f>
        <v>100</v>
      </c>
      <c r="G170" s="54">
        <f>G169/E169*100</f>
        <v>100</v>
      </c>
      <c r="H170" s="54">
        <f>H169/F169*100</f>
        <v>100</v>
      </c>
      <c r="I170" s="54">
        <f>I169/G169*100</f>
        <v>100</v>
      </c>
      <c r="J170" s="54">
        <f>J169/H169*100</f>
        <v>100</v>
      </c>
      <c r="K170" s="54">
        <f>K169/I169*100</f>
        <v>100</v>
      </c>
    </row>
    <row r="171" spans="1:11" ht="38.25" x14ac:dyDescent="0.2">
      <c r="A171" s="81" t="s">
        <v>55</v>
      </c>
      <c r="B171" s="58" t="s">
        <v>59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</row>
    <row r="172" spans="1:11" x14ac:dyDescent="0.2">
      <c r="A172" s="55" t="s">
        <v>12</v>
      </c>
      <c r="B172" s="58" t="s">
        <v>1</v>
      </c>
      <c r="C172" s="54">
        <v>100</v>
      </c>
      <c r="D172" s="54">
        <v>100</v>
      </c>
      <c r="E172" s="54">
        <v>100</v>
      </c>
      <c r="F172" s="54">
        <v>100</v>
      </c>
      <c r="G172" s="54">
        <v>100</v>
      </c>
      <c r="H172" s="54">
        <v>100</v>
      </c>
      <c r="I172" s="54">
        <v>100</v>
      </c>
      <c r="J172" s="54">
        <v>100</v>
      </c>
      <c r="K172" s="54">
        <v>100</v>
      </c>
    </row>
    <row r="173" spans="1:11" x14ac:dyDescent="0.2">
      <c r="A173" s="81" t="s">
        <v>54</v>
      </c>
      <c r="B173" s="58" t="s">
        <v>59</v>
      </c>
      <c r="C173" s="59">
        <v>1</v>
      </c>
      <c r="D173" s="59">
        <v>1</v>
      </c>
      <c r="E173" s="59">
        <v>1</v>
      </c>
      <c r="F173" s="59">
        <v>1</v>
      </c>
      <c r="G173" s="59">
        <v>1</v>
      </c>
      <c r="H173" s="59">
        <v>1</v>
      </c>
      <c r="I173" s="59">
        <v>1</v>
      </c>
      <c r="J173" s="59">
        <v>1</v>
      </c>
      <c r="K173" s="59">
        <v>1</v>
      </c>
    </row>
    <row r="174" spans="1:11" x14ac:dyDescent="0.2">
      <c r="A174" s="55" t="s">
        <v>12</v>
      </c>
      <c r="B174" s="58" t="s">
        <v>1</v>
      </c>
      <c r="C174" s="54">
        <v>100</v>
      </c>
      <c r="D174" s="54">
        <f>D173/C173*100</f>
        <v>100</v>
      </c>
      <c r="E174" s="54">
        <f>E173/D173*100</f>
        <v>100</v>
      </c>
      <c r="F174" s="54">
        <f>F173/E173*100</f>
        <v>100</v>
      </c>
      <c r="G174" s="54">
        <f>G173/E173*100</f>
        <v>100</v>
      </c>
      <c r="H174" s="54">
        <f>H173/F173*100</f>
        <v>100</v>
      </c>
      <c r="I174" s="54">
        <f>I173/G173*100</f>
        <v>100</v>
      </c>
      <c r="J174" s="54">
        <f>J173/H173*100</f>
        <v>100</v>
      </c>
      <c r="K174" s="54">
        <f>K173/I173*100</f>
        <v>100</v>
      </c>
    </row>
    <row r="175" spans="1:11" ht="27" x14ac:dyDescent="0.2">
      <c r="A175" s="57" t="s">
        <v>33</v>
      </c>
      <c r="B175" s="58" t="s">
        <v>59</v>
      </c>
      <c r="C175" s="76">
        <f t="shared" ref="C175:K175" si="41">C177+C181</f>
        <v>724</v>
      </c>
      <c r="D175" s="76">
        <f t="shared" si="41"/>
        <v>698</v>
      </c>
      <c r="E175" s="76">
        <f t="shared" si="41"/>
        <v>699</v>
      </c>
      <c r="F175" s="76">
        <f t="shared" si="41"/>
        <v>721</v>
      </c>
      <c r="G175" s="76">
        <f t="shared" si="41"/>
        <v>721</v>
      </c>
      <c r="H175" s="76">
        <f t="shared" si="41"/>
        <v>741</v>
      </c>
      <c r="I175" s="76">
        <f t="shared" si="41"/>
        <v>741</v>
      </c>
      <c r="J175" s="76">
        <f t="shared" si="41"/>
        <v>762</v>
      </c>
      <c r="K175" s="76">
        <f t="shared" si="41"/>
        <v>762</v>
      </c>
    </row>
    <row r="176" spans="1:11" x14ac:dyDescent="0.2">
      <c r="A176" s="55" t="s">
        <v>12</v>
      </c>
      <c r="B176" s="58" t="s">
        <v>1</v>
      </c>
      <c r="C176" s="54">
        <v>100</v>
      </c>
      <c r="D176" s="54">
        <f>D175/C175*100</f>
        <v>96.408839779005532</v>
      </c>
      <c r="E176" s="54">
        <f>E175/D175*100</f>
        <v>100.14326647564471</v>
      </c>
      <c r="F176" s="54">
        <f>F175/E175*100</f>
        <v>103.14735336194562</v>
      </c>
      <c r="G176" s="54">
        <f>G175/E175*100</f>
        <v>103.14735336194562</v>
      </c>
      <c r="H176" s="54">
        <f>H175/F175*100</f>
        <v>102.7739251040222</v>
      </c>
      <c r="I176" s="54">
        <f>I175/G175*100</f>
        <v>102.7739251040222</v>
      </c>
      <c r="J176" s="54">
        <f>J175/H175*100</f>
        <v>102.83400809716599</v>
      </c>
      <c r="K176" s="54">
        <f>K175/I175*100</f>
        <v>102.83400809716599</v>
      </c>
    </row>
    <row r="177" spans="1:11" ht="38.25" x14ac:dyDescent="0.2">
      <c r="A177" s="81" t="s">
        <v>55</v>
      </c>
      <c r="B177" s="58" t="s">
        <v>59</v>
      </c>
      <c r="C177" s="56">
        <f t="shared" ref="C177:K177" si="42">SUM(C179:C180)</f>
        <v>677</v>
      </c>
      <c r="D177" s="56">
        <f t="shared" si="42"/>
        <v>650</v>
      </c>
      <c r="E177" s="56">
        <f t="shared" si="42"/>
        <v>650</v>
      </c>
      <c r="F177" s="56">
        <f t="shared" si="42"/>
        <v>670</v>
      </c>
      <c r="G177" s="56">
        <f t="shared" si="42"/>
        <v>670</v>
      </c>
      <c r="H177" s="56">
        <f t="shared" si="42"/>
        <v>690</v>
      </c>
      <c r="I177" s="56">
        <f t="shared" si="42"/>
        <v>690</v>
      </c>
      <c r="J177" s="56">
        <f t="shared" si="42"/>
        <v>710</v>
      </c>
      <c r="K177" s="56">
        <f t="shared" si="42"/>
        <v>710</v>
      </c>
    </row>
    <row r="178" spans="1:11" x14ac:dyDescent="0.2">
      <c r="A178" s="55" t="s">
        <v>12</v>
      </c>
      <c r="B178" s="58" t="s">
        <v>1</v>
      </c>
      <c r="C178" s="54">
        <v>99.2</v>
      </c>
      <c r="D178" s="54">
        <f>D177/C177*100</f>
        <v>96.011816838995571</v>
      </c>
      <c r="E178" s="54">
        <f>E177/D177*100</f>
        <v>100</v>
      </c>
      <c r="F178" s="54">
        <f>F177/E177*100</f>
        <v>103.07692307692307</v>
      </c>
      <c r="G178" s="54">
        <f>G177/E177*100</f>
        <v>103.07692307692307</v>
      </c>
      <c r="H178" s="54">
        <f>H177/F177*100</f>
        <v>102.98507462686568</v>
      </c>
      <c r="I178" s="54">
        <f>I177/G177*100</f>
        <v>102.98507462686568</v>
      </c>
      <c r="J178" s="54">
        <f>J177/H177*100</f>
        <v>102.89855072463767</v>
      </c>
      <c r="K178" s="54">
        <f>K177/I177*100</f>
        <v>102.89855072463767</v>
      </c>
    </row>
    <row r="179" spans="1:11" x14ac:dyDescent="0.2">
      <c r="A179" s="74" t="s">
        <v>90</v>
      </c>
      <c r="B179" s="58" t="s">
        <v>59</v>
      </c>
      <c r="C179" s="3">
        <v>455</v>
      </c>
      <c r="D179" s="3">
        <v>431</v>
      </c>
      <c r="E179" s="3">
        <v>425</v>
      </c>
      <c r="F179" s="3">
        <v>440</v>
      </c>
      <c r="G179" s="3">
        <v>440</v>
      </c>
      <c r="H179" s="3">
        <v>455</v>
      </c>
      <c r="I179" s="3">
        <v>455</v>
      </c>
      <c r="J179" s="3">
        <v>470</v>
      </c>
      <c r="K179" s="3">
        <v>470</v>
      </c>
    </row>
    <row r="180" spans="1:11" x14ac:dyDescent="0.2">
      <c r="A180" s="74" t="s">
        <v>130</v>
      </c>
      <c r="B180" s="58" t="s">
        <v>59</v>
      </c>
      <c r="C180" s="3">
        <v>222</v>
      </c>
      <c r="D180" s="3">
        <v>219</v>
      </c>
      <c r="E180" s="3">
        <v>225</v>
      </c>
      <c r="F180" s="3">
        <v>230</v>
      </c>
      <c r="G180" s="3">
        <v>230</v>
      </c>
      <c r="H180" s="3">
        <v>235</v>
      </c>
      <c r="I180" s="3">
        <v>235</v>
      </c>
      <c r="J180" s="3">
        <v>240</v>
      </c>
      <c r="K180" s="3">
        <v>240</v>
      </c>
    </row>
    <row r="181" spans="1:11" x14ac:dyDescent="0.2">
      <c r="A181" s="81" t="s">
        <v>54</v>
      </c>
      <c r="B181" s="58" t="s">
        <v>59</v>
      </c>
      <c r="C181" s="59">
        <f>SUM(C183:C184)</f>
        <v>47</v>
      </c>
      <c r="D181" s="59">
        <f t="shared" ref="D181:K181" si="43">SUM(D183:D184)</f>
        <v>48</v>
      </c>
      <c r="E181" s="59">
        <f t="shared" si="43"/>
        <v>49</v>
      </c>
      <c r="F181" s="59">
        <f t="shared" si="43"/>
        <v>51</v>
      </c>
      <c r="G181" s="59">
        <f t="shared" si="43"/>
        <v>51</v>
      </c>
      <c r="H181" s="59">
        <f t="shared" si="43"/>
        <v>51</v>
      </c>
      <c r="I181" s="59">
        <f t="shared" si="43"/>
        <v>51</v>
      </c>
      <c r="J181" s="59">
        <f t="shared" si="43"/>
        <v>52</v>
      </c>
      <c r="K181" s="59">
        <f t="shared" si="43"/>
        <v>52</v>
      </c>
    </row>
    <row r="182" spans="1:11" x14ac:dyDescent="0.2">
      <c r="A182" s="55" t="s">
        <v>12</v>
      </c>
      <c r="B182" s="58" t="s">
        <v>1</v>
      </c>
      <c r="C182" s="54">
        <v>100</v>
      </c>
      <c r="D182" s="54">
        <f>D181/C181*100</f>
        <v>102.12765957446808</v>
      </c>
      <c r="E182" s="54">
        <f>E181/D181*100</f>
        <v>102.08333333333333</v>
      </c>
      <c r="F182" s="54">
        <f>F181/E181*100</f>
        <v>104.08163265306123</v>
      </c>
      <c r="G182" s="54">
        <f>G181/E181*100</f>
        <v>104.08163265306123</v>
      </c>
      <c r="H182" s="54">
        <f>H181/F181*100</f>
        <v>100</v>
      </c>
      <c r="I182" s="54">
        <f>I181/G181*100</f>
        <v>100</v>
      </c>
      <c r="J182" s="54">
        <f>J181/H181*100</f>
        <v>101.96078431372548</v>
      </c>
      <c r="K182" s="54">
        <f>K181/I181*100</f>
        <v>101.96078431372548</v>
      </c>
    </row>
    <row r="183" spans="1:11" ht="25.5" x14ac:dyDescent="0.2">
      <c r="A183" s="83" t="s">
        <v>135</v>
      </c>
      <c r="B183" s="58" t="s">
        <v>59</v>
      </c>
      <c r="C183" s="56">
        <v>25</v>
      </c>
      <c r="D183" s="56">
        <v>25</v>
      </c>
      <c r="E183" s="56">
        <v>25</v>
      </c>
      <c r="F183" s="56">
        <v>27</v>
      </c>
      <c r="G183" s="56">
        <v>27</v>
      </c>
      <c r="H183" s="56">
        <v>27</v>
      </c>
      <c r="I183" s="56">
        <v>27</v>
      </c>
      <c r="J183" s="56">
        <v>27</v>
      </c>
      <c r="K183" s="56">
        <v>27</v>
      </c>
    </row>
    <row r="184" spans="1:11" x14ac:dyDescent="0.2">
      <c r="A184" s="81" t="s">
        <v>53</v>
      </c>
      <c r="B184" s="58" t="s">
        <v>59</v>
      </c>
      <c r="C184" s="56">
        <v>22</v>
      </c>
      <c r="D184" s="56">
        <v>23</v>
      </c>
      <c r="E184" s="56">
        <v>24</v>
      </c>
      <c r="F184" s="56">
        <v>24</v>
      </c>
      <c r="G184" s="56">
        <v>24</v>
      </c>
      <c r="H184" s="56">
        <v>24</v>
      </c>
      <c r="I184" s="56">
        <v>24</v>
      </c>
      <c r="J184" s="56">
        <v>25</v>
      </c>
      <c r="K184" s="56">
        <v>25</v>
      </c>
    </row>
    <row r="185" spans="1:11" ht="27" x14ac:dyDescent="0.2">
      <c r="A185" s="57" t="s">
        <v>34</v>
      </c>
      <c r="B185" s="58" t="s">
        <v>59</v>
      </c>
      <c r="C185" s="76">
        <f t="shared" ref="C185:K185" si="44">C187+C189</f>
        <v>22</v>
      </c>
      <c r="D185" s="76">
        <f t="shared" si="44"/>
        <v>21</v>
      </c>
      <c r="E185" s="76">
        <f t="shared" si="44"/>
        <v>21</v>
      </c>
      <c r="F185" s="76">
        <f t="shared" si="44"/>
        <v>21</v>
      </c>
      <c r="G185" s="76">
        <f t="shared" si="44"/>
        <v>21</v>
      </c>
      <c r="H185" s="76">
        <f t="shared" si="44"/>
        <v>21</v>
      </c>
      <c r="I185" s="76">
        <f t="shared" si="44"/>
        <v>21</v>
      </c>
      <c r="J185" s="76">
        <f t="shared" si="44"/>
        <v>21</v>
      </c>
      <c r="K185" s="76">
        <f t="shared" si="44"/>
        <v>21</v>
      </c>
    </row>
    <row r="186" spans="1:11" x14ac:dyDescent="0.2">
      <c r="A186" s="55" t="s">
        <v>12</v>
      </c>
      <c r="B186" s="58" t="s">
        <v>1</v>
      </c>
      <c r="C186" s="54">
        <v>100</v>
      </c>
      <c r="D186" s="54">
        <f>D185/C185*100</f>
        <v>95.454545454545453</v>
      </c>
      <c r="E186" s="54">
        <f>E185/D185*100</f>
        <v>100</v>
      </c>
      <c r="F186" s="54">
        <f>F185/E185*100</f>
        <v>100</v>
      </c>
      <c r="G186" s="54">
        <f>G185/F185*100</f>
        <v>100</v>
      </c>
      <c r="H186" s="54">
        <f>H185/F185*100</f>
        <v>100</v>
      </c>
      <c r="I186" s="54">
        <f>I185/G185*100</f>
        <v>100</v>
      </c>
      <c r="J186" s="54">
        <f>J185/H185*100</f>
        <v>100</v>
      </c>
      <c r="K186" s="54">
        <f>K185/I185*100</f>
        <v>100</v>
      </c>
    </row>
    <row r="187" spans="1:11" ht="38.25" x14ac:dyDescent="0.2">
      <c r="A187" s="81" t="s">
        <v>55</v>
      </c>
      <c r="B187" s="58" t="s">
        <v>59</v>
      </c>
      <c r="C187" s="56">
        <v>0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</row>
    <row r="188" spans="1:11" x14ac:dyDescent="0.2">
      <c r="A188" s="55" t="s">
        <v>12</v>
      </c>
      <c r="B188" s="58" t="s">
        <v>1</v>
      </c>
      <c r="C188" s="54">
        <v>100</v>
      </c>
      <c r="D188" s="54">
        <v>100</v>
      </c>
      <c r="E188" s="54">
        <v>100</v>
      </c>
      <c r="F188" s="54">
        <v>100</v>
      </c>
      <c r="G188" s="54">
        <v>100</v>
      </c>
      <c r="H188" s="54">
        <v>100</v>
      </c>
      <c r="I188" s="54">
        <v>100</v>
      </c>
      <c r="J188" s="54">
        <v>100</v>
      </c>
      <c r="K188" s="54">
        <v>100</v>
      </c>
    </row>
    <row r="189" spans="1:11" x14ac:dyDescent="0.2">
      <c r="A189" s="81" t="s">
        <v>54</v>
      </c>
      <c r="B189" s="58" t="s">
        <v>59</v>
      </c>
      <c r="C189" s="59">
        <v>22</v>
      </c>
      <c r="D189" s="59">
        <v>21</v>
      </c>
      <c r="E189" s="59">
        <v>21</v>
      </c>
      <c r="F189" s="59">
        <v>21</v>
      </c>
      <c r="G189" s="59">
        <v>21</v>
      </c>
      <c r="H189" s="59">
        <v>21</v>
      </c>
      <c r="I189" s="59">
        <v>21</v>
      </c>
      <c r="J189" s="59">
        <v>21</v>
      </c>
      <c r="K189" s="59">
        <v>21</v>
      </c>
    </row>
    <row r="190" spans="1:11" x14ac:dyDescent="0.2">
      <c r="A190" s="55" t="s">
        <v>12</v>
      </c>
      <c r="B190" s="58" t="s">
        <v>1</v>
      </c>
      <c r="C190" s="54">
        <v>100</v>
      </c>
      <c r="D190" s="54">
        <f>D189/C189*100</f>
        <v>95.454545454545453</v>
      </c>
      <c r="E190" s="54">
        <f>E189/D189*100</f>
        <v>100</v>
      </c>
      <c r="F190" s="54">
        <f>F189/E189*100</f>
        <v>100</v>
      </c>
      <c r="G190" s="54">
        <f>G189/E189*100</f>
        <v>100</v>
      </c>
      <c r="H190" s="54">
        <f>H189/F189*100</f>
        <v>100</v>
      </c>
      <c r="I190" s="54">
        <f>I189/G189*100</f>
        <v>100</v>
      </c>
      <c r="J190" s="54">
        <f>J189/H189*100</f>
        <v>100</v>
      </c>
      <c r="K190" s="54">
        <f>K189/I189*100</f>
        <v>100</v>
      </c>
    </row>
    <row r="191" spans="1:11" ht="13.5" x14ac:dyDescent="0.2">
      <c r="A191" s="57" t="s">
        <v>35</v>
      </c>
      <c r="B191" s="58" t="s">
        <v>59</v>
      </c>
      <c r="C191" s="76">
        <f t="shared" ref="C191:K191" si="45">C193+C195</f>
        <v>199</v>
      </c>
      <c r="D191" s="76">
        <f t="shared" si="45"/>
        <v>198</v>
      </c>
      <c r="E191" s="76">
        <f t="shared" si="45"/>
        <v>199</v>
      </c>
      <c r="F191" s="76">
        <f t="shared" si="45"/>
        <v>200</v>
      </c>
      <c r="G191" s="76">
        <f t="shared" si="45"/>
        <v>200</v>
      </c>
      <c r="H191" s="76">
        <f t="shared" si="45"/>
        <v>202</v>
      </c>
      <c r="I191" s="76">
        <f t="shared" si="45"/>
        <v>202</v>
      </c>
      <c r="J191" s="76">
        <f t="shared" si="45"/>
        <v>204</v>
      </c>
      <c r="K191" s="76">
        <f t="shared" si="45"/>
        <v>204</v>
      </c>
    </row>
    <row r="192" spans="1:11" x14ac:dyDescent="0.2">
      <c r="A192" s="55" t="s">
        <v>12</v>
      </c>
      <c r="B192" s="58" t="s">
        <v>1</v>
      </c>
      <c r="C192" s="54">
        <v>100</v>
      </c>
      <c r="D192" s="54">
        <f>D191/C191*100</f>
        <v>99.497487437185924</v>
      </c>
      <c r="E192" s="54">
        <f>E191/D191*100</f>
        <v>100.50505050505049</v>
      </c>
      <c r="F192" s="54">
        <f>F191/E191*100</f>
        <v>100.50251256281406</v>
      </c>
      <c r="G192" s="54">
        <f>G191/E191*100</f>
        <v>100.50251256281406</v>
      </c>
      <c r="H192" s="54">
        <f>H191/F191*100</f>
        <v>101</v>
      </c>
      <c r="I192" s="54">
        <f>I191/G191*100</f>
        <v>101</v>
      </c>
      <c r="J192" s="54">
        <f>J191/H191*100</f>
        <v>100.99009900990099</v>
      </c>
      <c r="K192" s="54">
        <f>K191/I191*100</f>
        <v>100.99009900990099</v>
      </c>
    </row>
    <row r="193" spans="1:11" ht="38.25" x14ac:dyDescent="0.2">
      <c r="A193" s="81" t="s">
        <v>55</v>
      </c>
      <c r="B193" s="58" t="s">
        <v>59</v>
      </c>
      <c r="C193" s="56">
        <v>0</v>
      </c>
      <c r="D193" s="56">
        <v>0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</row>
    <row r="194" spans="1:11" x14ac:dyDescent="0.2">
      <c r="A194" s="55" t="s">
        <v>12</v>
      </c>
      <c r="B194" s="58" t="s">
        <v>1</v>
      </c>
      <c r="C194" s="54">
        <v>100</v>
      </c>
      <c r="D194" s="54">
        <v>100</v>
      </c>
      <c r="E194" s="54">
        <v>100</v>
      </c>
      <c r="F194" s="54">
        <v>100</v>
      </c>
      <c r="G194" s="54">
        <v>100</v>
      </c>
      <c r="H194" s="54">
        <v>100</v>
      </c>
      <c r="I194" s="54">
        <v>100</v>
      </c>
      <c r="J194" s="54">
        <v>100</v>
      </c>
      <c r="K194" s="54">
        <v>100</v>
      </c>
    </row>
    <row r="195" spans="1:11" x14ac:dyDescent="0.2">
      <c r="A195" s="81" t="s">
        <v>54</v>
      </c>
      <c r="B195" s="58" t="s">
        <v>59</v>
      </c>
      <c r="C195" s="59">
        <f>SUM(C197:C198)</f>
        <v>199</v>
      </c>
      <c r="D195" s="59">
        <f t="shared" ref="D195:K195" si="46">SUM(D197:D198)</f>
        <v>198</v>
      </c>
      <c r="E195" s="59">
        <f t="shared" si="46"/>
        <v>199</v>
      </c>
      <c r="F195" s="59">
        <f t="shared" si="46"/>
        <v>200</v>
      </c>
      <c r="G195" s="59">
        <f t="shared" si="46"/>
        <v>200</v>
      </c>
      <c r="H195" s="59">
        <f t="shared" si="46"/>
        <v>202</v>
      </c>
      <c r="I195" s="59">
        <f t="shared" si="46"/>
        <v>202</v>
      </c>
      <c r="J195" s="59">
        <f t="shared" si="46"/>
        <v>204</v>
      </c>
      <c r="K195" s="59">
        <f t="shared" si="46"/>
        <v>204</v>
      </c>
    </row>
    <row r="196" spans="1:11" x14ac:dyDescent="0.2">
      <c r="A196" s="55" t="s">
        <v>12</v>
      </c>
      <c r="B196" s="58" t="s">
        <v>1</v>
      </c>
      <c r="C196" s="54">
        <v>100</v>
      </c>
      <c r="D196" s="54">
        <f>D195/C195*100</f>
        <v>99.497487437185924</v>
      </c>
      <c r="E196" s="54">
        <f>E195/D195*100</f>
        <v>100.50505050505049</v>
      </c>
      <c r="F196" s="54">
        <f>F195/E195*100</f>
        <v>100.50251256281406</v>
      </c>
      <c r="G196" s="54">
        <f>G195/E195*100</f>
        <v>100.50251256281406</v>
      </c>
      <c r="H196" s="54">
        <f>H195/F195*100</f>
        <v>101</v>
      </c>
      <c r="I196" s="54">
        <f>I195/G195*100</f>
        <v>101</v>
      </c>
      <c r="J196" s="54">
        <f>J195/H195*100</f>
        <v>100.99009900990099</v>
      </c>
      <c r="K196" s="54">
        <f>K195/I195*100</f>
        <v>100.99009900990099</v>
      </c>
    </row>
    <row r="197" spans="1:11" x14ac:dyDescent="0.2">
      <c r="A197" s="83" t="s">
        <v>163</v>
      </c>
      <c r="B197" s="58" t="s">
        <v>59</v>
      </c>
      <c r="C197" s="76">
        <v>83</v>
      </c>
      <c r="D197" s="76">
        <v>86</v>
      </c>
      <c r="E197" s="76">
        <v>87</v>
      </c>
      <c r="F197" s="76">
        <v>88</v>
      </c>
      <c r="G197" s="76">
        <v>88</v>
      </c>
      <c r="H197" s="76">
        <v>89</v>
      </c>
      <c r="I197" s="76">
        <v>89</v>
      </c>
      <c r="J197" s="76">
        <v>90</v>
      </c>
      <c r="K197" s="76">
        <v>90</v>
      </c>
    </row>
    <row r="198" spans="1:11" x14ac:dyDescent="0.2">
      <c r="A198" s="81" t="s">
        <v>53</v>
      </c>
      <c r="B198" s="58" t="s">
        <v>59</v>
      </c>
      <c r="C198" s="76">
        <v>116</v>
      </c>
      <c r="D198" s="76">
        <v>112</v>
      </c>
      <c r="E198" s="76">
        <v>112</v>
      </c>
      <c r="F198" s="76">
        <v>112</v>
      </c>
      <c r="G198" s="76">
        <v>112</v>
      </c>
      <c r="H198" s="76">
        <v>113</v>
      </c>
      <c r="I198" s="76">
        <v>113</v>
      </c>
      <c r="J198" s="76">
        <v>114</v>
      </c>
      <c r="K198" s="76">
        <v>114</v>
      </c>
    </row>
    <row r="199" spans="1:11" ht="27" x14ac:dyDescent="0.2">
      <c r="A199" s="57" t="s">
        <v>36</v>
      </c>
      <c r="B199" s="58" t="s">
        <v>59</v>
      </c>
      <c r="C199" s="76">
        <f t="shared" ref="C199:K199" si="47">C201+C203</f>
        <v>1</v>
      </c>
      <c r="D199" s="76">
        <f t="shared" si="47"/>
        <v>1</v>
      </c>
      <c r="E199" s="76">
        <f t="shared" si="47"/>
        <v>1</v>
      </c>
      <c r="F199" s="76">
        <f t="shared" si="47"/>
        <v>1</v>
      </c>
      <c r="G199" s="76">
        <f t="shared" si="47"/>
        <v>1</v>
      </c>
      <c r="H199" s="76">
        <f t="shared" si="47"/>
        <v>1</v>
      </c>
      <c r="I199" s="76">
        <f t="shared" si="47"/>
        <v>1</v>
      </c>
      <c r="J199" s="76">
        <f t="shared" si="47"/>
        <v>1</v>
      </c>
      <c r="K199" s="76">
        <f t="shared" si="47"/>
        <v>1</v>
      </c>
    </row>
    <row r="200" spans="1:11" x14ac:dyDescent="0.2">
      <c r="A200" s="55" t="s">
        <v>12</v>
      </c>
      <c r="B200" s="58" t="s">
        <v>1</v>
      </c>
      <c r="C200" s="54">
        <v>100</v>
      </c>
      <c r="D200" s="54">
        <f>D199/C199*100</f>
        <v>100</v>
      </c>
      <c r="E200" s="54">
        <f>E199/D199*100</f>
        <v>100</v>
      </c>
      <c r="F200" s="54">
        <f>F199/E199*100</f>
        <v>100</v>
      </c>
      <c r="G200" s="54">
        <f>G199/F199*100</f>
        <v>100</v>
      </c>
      <c r="H200" s="54">
        <f>H199/F199*100</f>
        <v>100</v>
      </c>
      <c r="I200" s="54">
        <f>I199/G199*100</f>
        <v>100</v>
      </c>
      <c r="J200" s="54">
        <f>J199/H199*100</f>
        <v>100</v>
      </c>
      <c r="K200" s="54">
        <f>K199/I199*100</f>
        <v>100</v>
      </c>
    </row>
    <row r="201" spans="1:11" ht="38.25" x14ac:dyDescent="0.2">
      <c r="A201" s="81" t="s">
        <v>55</v>
      </c>
      <c r="B201" s="58" t="s">
        <v>59</v>
      </c>
      <c r="C201" s="56">
        <v>0</v>
      </c>
      <c r="D201" s="56">
        <v>0</v>
      </c>
      <c r="E201" s="56">
        <v>0</v>
      </c>
      <c r="F201" s="56"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</row>
    <row r="202" spans="1:11" x14ac:dyDescent="0.2">
      <c r="A202" s="55" t="s">
        <v>12</v>
      </c>
      <c r="B202" s="58" t="s">
        <v>1</v>
      </c>
      <c r="C202" s="54">
        <v>100</v>
      </c>
      <c r="D202" s="54">
        <v>100</v>
      </c>
      <c r="E202" s="54">
        <v>100</v>
      </c>
      <c r="F202" s="54">
        <v>100</v>
      </c>
      <c r="G202" s="54">
        <v>100</v>
      </c>
      <c r="H202" s="54">
        <v>100</v>
      </c>
      <c r="I202" s="54">
        <v>100</v>
      </c>
      <c r="J202" s="54">
        <v>100</v>
      </c>
      <c r="K202" s="54">
        <v>100</v>
      </c>
    </row>
    <row r="203" spans="1:11" x14ac:dyDescent="0.2">
      <c r="A203" s="81" t="s">
        <v>54</v>
      </c>
      <c r="B203" s="58" t="s">
        <v>59</v>
      </c>
      <c r="C203" s="59">
        <v>1</v>
      </c>
      <c r="D203" s="59">
        <v>1</v>
      </c>
      <c r="E203" s="59">
        <v>1</v>
      </c>
      <c r="F203" s="59">
        <v>1</v>
      </c>
      <c r="G203" s="59">
        <v>1</v>
      </c>
      <c r="H203" s="59">
        <v>1</v>
      </c>
      <c r="I203" s="59">
        <v>1</v>
      </c>
      <c r="J203" s="59">
        <v>1</v>
      </c>
      <c r="K203" s="59">
        <v>1</v>
      </c>
    </row>
    <row r="204" spans="1:11" x14ac:dyDescent="0.2">
      <c r="A204" s="55" t="s">
        <v>12</v>
      </c>
      <c r="B204" s="58" t="s">
        <v>1</v>
      </c>
      <c r="C204" s="54">
        <v>100</v>
      </c>
      <c r="D204" s="54">
        <f>D203/C203*100</f>
        <v>100</v>
      </c>
      <c r="E204" s="54">
        <f>E203/D203*100</f>
        <v>100</v>
      </c>
      <c r="F204" s="54">
        <f>F203/E203*100</f>
        <v>100</v>
      </c>
      <c r="G204" s="54">
        <f>G203/E203*100</f>
        <v>100</v>
      </c>
      <c r="H204" s="54">
        <f>H203/F203*100</f>
        <v>100</v>
      </c>
      <c r="I204" s="54">
        <f>I203/G203*100</f>
        <v>100</v>
      </c>
      <c r="J204" s="54">
        <f>J203/H203*100</f>
        <v>100</v>
      </c>
      <c r="K204" s="54">
        <f>K203/I203*100</f>
        <v>100</v>
      </c>
    </row>
    <row r="205" spans="1:11" ht="27" x14ac:dyDescent="0.2">
      <c r="A205" s="57" t="s">
        <v>37</v>
      </c>
      <c r="B205" s="58" t="s">
        <v>59</v>
      </c>
      <c r="C205" s="56">
        <f t="shared" ref="C205:K205" si="48">C207+C209</f>
        <v>97</v>
      </c>
      <c r="D205" s="56">
        <f t="shared" si="48"/>
        <v>95</v>
      </c>
      <c r="E205" s="56">
        <f t="shared" si="48"/>
        <v>96</v>
      </c>
      <c r="F205" s="56">
        <f t="shared" si="48"/>
        <v>96</v>
      </c>
      <c r="G205" s="56">
        <f t="shared" si="48"/>
        <v>96</v>
      </c>
      <c r="H205" s="56">
        <f t="shared" si="48"/>
        <v>96</v>
      </c>
      <c r="I205" s="56">
        <f t="shared" si="48"/>
        <v>96</v>
      </c>
      <c r="J205" s="56">
        <f t="shared" si="48"/>
        <v>96</v>
      </c>
      <c r="K205" s="56">
        <f t="shared" si="48"/>
        <v>96</v>
      </c>
    </row>
    <row r="206" spans="1:11" x14ac:dyDescent="0.2">
      <c r="A206" s="55" t="s">
        <v>12</v>
      </c>
      <c r="B206" s="58" t="s">
        <v>1</v>
      </c>
      <c r="C206" s="54">
        <v>100</v>
      </c>
      <c r="D206" s="54">
        <f>D205/C205*100</f>
        <v>97.9381443298969</v>
      </c>
      <c r="E206" s="54">
        <f>E205/D205*100</f>
        <v>101.05263157894737</v>
      </c>
      <c r="F206" s="54">
        <f>F205/E205*100</f>
        <v>100</v>
      </c>
      <c r="G206" s="54">
        <f>G205/E205*100</f>
        <v>100</v>
      </c>
      <c r="H206" s="54">
        <f>H205/F205*100</f>
        <v>100</v>
      </c>
      <c r="I206" s="54">
        <f>I205/G205*100</f>
        <v>100</v>
      </c>
      <c r="J206" s="54">
        <f>J205/H205*100</f>
        <v>100</v>
      </c>
      <c r="K206" s="54">
        <f>K205/I205*100</f>
        <v>100</v>
      </c>
    </row>
    <row r="207" spans="1:11" ht="38.25" x14ac:dyDescent="0.2">
      <c r="A207" s="81" t="s">
        <v>55</v>
      </c>
      <c r="B207" s="58" t="s">
        <v>59</v>
      </c>
      <c r="C207" s="56">
        <v>19</v>
      </c>
      <c r="D207" s="56">
        <v>16</v>
      </c>
      <c r="E207" s="56">
        <v>17</v>
      </c>
      <c r="F207" s="56">
        <v>17</v>
      </c>
      <c r="G207" s="56">
        <v>17</v>
      </c>
      <c r="H207" s="56">
        <v>17</v>
      </c>
      <c r="I207" s="56">
        <v>17</v>
      </c>
      <c r="J207" s="56">
        <v>17</v>
      </c>
      <c r="K207" s="56">
        <v>17</v>
      </c>
    </row>
    <row r="208" spans="1:11" x14ac:dyDescent="0.2">
      <c r="A208" s="55" t="s">
        <v>12</v>
      </c>
      <c r="B208" s="58" t="s">
        <v>1</v>
      </c>
      <c r="C208" s="54">
        <v>111.7</v>
      </c>
      <c r="D208" s="54">
        <f>D207/C207*100</f>
        <v>84.210526315789465</v>
      </c>
      <c r="E208" s="54">
        <f>E207/D207*100</f>
        <v>106.25</v>
      </c>
      <c r="F208" s="54">
        <f>F207/E207*100</f>
        <v>100</v>
      </c>
      <c r="G208" s="54">
        <f>G207/E207*100</f>
        <v>100</v>
      </c>
      <c r="H208" s="54">
        <f>H207/F207*100</f>
        <v>100</v>
      </c>
      <c r="I208" s="54">
        <f>I207/G207*100</f>
        <v>100</v>
      </c>
      <c r="J208" s="54">
        <f>J207/H207*100</f>
        <v>100</v>
      </c>
      <c r="K208" s="54">
        <f>K207/I207*100</f>
        <v>100</v>
      </c>
    </row>
    <row r="209" spans="1:11" x14ac:dyDescent="0.2">
      <c r="A209" s="81" t="s">
        <v>54</v>
      </c>
      <c r="B209" s="58" t="s">
        <v>59</v>
      </c>
      <c r="C209" s="59">
        <v>78</v>
      </c>
      <c r="D209" s="59">
        <v>79</v>
      </c>
      <c r="E209" s="59">
        <v>79</v>
      </c>
      <c r="F209" s="59">
        <v>79</v>
      </c>
      <c r="G209" s="59">
        <v>79</v>
      </c>
      <c r="H209" s="59">
        <v>79</v>
      </c>
      <c r="I209" s="59">
        <v>79</v>
      </c>
      <c r="J209" s="59">
        <v>79</v>
      </c>
      <c r="K209" s="59">
        <v>79</v>
      </c>
    </row>
    <row r="210" spans="1:11" x14ac:dyDescent="0.2">
      <c r="A210" s="55" t="s">
        <v>12</v>
      </c>
      <c r="B210" s="58" t="s">
        <v>1</v>
      </c>
      <c r="C210" s="54">
        <v>100</v>
      </c>
      <c r="D210" s="54">
        <f>D209/C209*100</f>
        <v>101.28205128205127</v>
      </c>
      <c r="E210" s="54">
        <f>E209/D209*100</f>
        <v>100</v>
      </c>
      <c r="F210" s="54">
        <f>F209/E209*100</f>
        <v>100</v>
      </c>
      <c r="G210" s="54">
        <f>G209/E209*100</f>
        <v>100</v>
      </c>
      <c r="H210" s="54">
        <f>H209/F209*100</f>
        <v>100</v>
      </c>
      <c r="I210" s="54">
        <f>I209/G209*100</f>
        <v>100</v>
      </c>
      <c r="J210" s="54">
        <f>J209/H209*100</f>
        <v>100</v>
      </c>
      <c r="K210" s="54">
        <f>K209/I209*100</f>
        <v>100</v>
      </c>
    </row>
    <row r="211" spans="1:11" ht="51" x14ac:dyDescent="0.2">
      <c r="A211" s="85" t="s">
        <v>38</v>
      </c>
      <c r="B211" s="58" t="s">
        <v>59</v>
      </c>
      <c r="C211" s="56">
        <f t="shared" ref="C211:K211" si="49">C212+C221</f>
        <v>1881</v>
      </c>
      <c r="D211" s="56">
        <f t="shared" si="49"/>
        <v>1937</v>
      </c>
      <c r="E211" s="56">
        <f t="shared" si="49"/>
        <v>1944</v>
      </c>
      <c r="F211" s="56">
        <f t="shared" si="49"/>
        <v>1946</v>
      </c>
      <c r="G211" s="56">
        <f t="shared" si="49"/>
        <v>1946</v>
      </c>
      <c r="H211" s="56">
        <f t="shared" si="49"/>
        <v>1945</v>
      </c>
      <c r="I211" s="56">
        <f t="shared" si="49"/>
        <v>1945</v>
      </c>
      <c r="J211" s="56">
        <f t="shared" si="49"/>
        <v>1953</v>
      </c>
      <c r="K211" s="56">
        <f t="shared" si="49"/>
        <v>1953</v>
      </c>
    </row>
    <row r="212" spans="1:11" ht="38.25" x14ac:dyDescent="0.2">
      <c r="A212" s="81" t="s">
        <v>55</v>
      </c>
      <c r="B212" s="58" t="s">
        <v>59</v>
      </c>
      <c r="C212" s="56">
        <f>SUM(C214:C220)</f>
        <v>1849</v>
      </c>
      <c r="D212" s="56">
        <f t="shared" ref="D212:K212" si="50">SUM(D214:D220)</f>
        <v>1906</v>
      </c>
      <c r="E212" s="56">
        <f t="shared" si="50"/>
        <v>1911</v>
      </c>
      <c r="F212" s="56">
        <f t="shared" si="50"/>
        <v>1913</v>
      </c>
      <c r="G212" s="56">
        <f t="shared" si="50"/>
        <v>1913</v>
      </c>
      <c r="H212" s="56">
        <f t="shared" si="50"/>
        <v>1911</v>
      </c>
      <c r="I212" s="56">
        <f t="shared" si="50"/>
        <v>1911</v>
      </c>
      <c r="J212" s="56">
        <f t="shared" si="50"/>
        <v>1918</v>
      </c>
      <c r="K212" s="56">
        <f t="shared" si="50"/>
        <v>1918</v>
      </c>
    </row>
    <row r="213" spans="1:11" x14ac:dyDescent="0.2">
      <c r="A213" s="55" t="s">
        <v>12</v>
      </c>
      <c r="B213" s="58" t="s">
        <v>1</v>
      </c>
      <c r="C213" s="54">
        <v>102.5</v>
      </c>
      <c r="D213" s="54">
        <f>D212/C212*100</f>
        <v>103.0827474310438</v>
      </c>
      <c r="E213" s="54">
        <f>E212/D212*100</f>
        <v>100.2623294858342</v>
      </c>
      <c r="F213" s="54">
        <f>F212/E212*100</f>
        <v>100.10465724751438</v>
      </c>
      <c r="G213" s="54">
        <f>G212/E212*100</f>
        <v>100.10465724751438</v>
      </c>
      <c r="H213" s="54">
        <f>H212/F212*100</f>
        <v>99.895452169367488</v>
      </c>
      <c r="I213" s="54">
        <f>I212/G212*100</f>
        <v>99.895452169367488</v>
      </c>
      <c r="J213" s="54">
        <f>J212/H212*100</f>
        <v>100.36630036630036</v>
      </c>
      <c r="K213" s="54">
        <f>K212/I212*100</f>
        <v>100.36630036630036</v>
      </c>
    </row>
    <row r="214" spans="1:11" ht="25.5" x14ac:dyDescent="0.2">
      <c r="A214" s="74" t="s">
        <v>86</v>
      </c>
      <c r="B214" s="58" t="s">
        <v>59</v>
      </c>
      <c r="C214" s="56">
        <v>16</v>
      </c>
      <c r="D214" s="56">
        <v>26</v>
      </c>
      <c r="E214" s="56">
        <v>31</v>
      </c>
      <c r="F214" s="56">
        <v>43</v>
      </c>
      <c r="G214" s="56">
        <v>43</v>
      </c>
      <c r="H214" s="84">
        <v>43</v>
      </c>
      <c r="I214" s="84">
        <v>43</v>
      </c>
      <c r="J214" s="84">
        <v>43</v>
      </c>
      <c r="K214" s="84">
        <v>43</v>
      </c>
    </row>
    <row r="215" spans="1:11" x14ac:dyDescent="0.2">
      <c r="A215" s="80" t="s">
        <v>122</v>
      </c>
      <c r="B215" s="58" t="s">
        <v>59</v>
      </c>
      <c r="C215" s="56">
        <v>129</v>
      </c>
      <c r="D215" s="56">
        <v>160</v>
      </c>
      <c r="E215" s="56">
        <v>157</v>
      </c>
      <c r="F215" s="56">
        <v>157</v>
      </c>
      <c r="G215" s="56">
        <v>157</v>
      </c>
      <c r="H215" s="56">
        <v>157</v>
      </c>
      <c r="I215" s="56">
        <v>157</v>
      </c>
      <c r="J215" s="56">
        <v>157</v>
      </c>
      <c r="K215" s="56">
        <v>157</v>
      </c>
    </row>
    <row r="216" spans="1:11" x14ac:dyDescent="0.2">
      <c r="A216" s="80" t="s">
        <v>129</v>
      </c>
      <c r="B216" s="58" t="s">
        <v>59</v>
      </c>
      <c r="C216" s="56">
        <v>716</v>
      </c>
      <c r="D216" s="56">
        <v>723</v>
      </c>
      <c r="E216" s="56">
        <v>725</v>
      </c>
      <c r="F216" s="56">
        <v>725</v>
      </c>
      <c r="G216" s="56">
        <v>725</v>
      </c>
      <c r="H216" s="84">
        <v>725</v>
      </c>
      <c r="I216" s="84">
        <v>725</v>
      </c>
      <c r="J216" s="84">
        <v>725</v>
      </c>
      <c r="K216" s="84">
        <v>725</v>
      </c>
    </row>
    <row r="217" spans="1:11" x14ac:dyDescent="0.2">
      <c r="A217" s="80" t="s">
        <v>132</v>
      </c>
      <c r="B217" s="58" t="s">
        <v>59</v>
      </c>
      <c r="C217" s="56">
        <v>548</v>
      </c>
      <c r="D217" s="56">
        <v>635</v>
      </c>
      <c r="E217" s="56">
        <v>665</v>
      </c>
      <c r="F217" s="56">
        <v>665</v>
      </c>
      <c r="G217" s="56">
        <v>665</v>
      </c>
      <c r="H217" s="56">
        <v>665</v>
      </c>
      <c r="I217" s="56">
        <v>665</v>
      </c>
      <c r="J217" s="56">
        <v>665</v>
      </c>
      <c r="K217" s="56">
        <v>665</v>
      </c>
    </row>
    <row r="218" spans="1:11" x14ac:dyDescent="0.2">
      <c r="A218" s="87" t="s">
        <v>167</v>
      </c>
      <c r="B218" s="58" t="s">
        <v>59</v>
      </c>
      <c r="C218" s="56">
        <v>130</v>
      </c>
      <c r="D218" s="56">
        <v>156</v>
      </c>
      <c r="E218" s="56">
        <v>164</v>
      </c>
      <c r="F218" s="56">
        <v>164</v>
      </c>
      <c r="G218" s="56">
        <v>164</v>
      </c>
      <c r="H218" s="56">
        <v>164</v>
      </c>
      <c r="I218" s="56">
        <v>164</v>
      </c>
      <c r="J218" s="56">
        <v>164</v>
      </c>
      <c r="K218" s="56">
        <v>164</v>
      </c>
    </row>
    <row r="219" spans="1:11" x14ac:dyDescent="0.2">
      <c r="A219" s="87" t="s">
        <v>168</v>
      </c>
      <c r="B219" s="58" t="s">
        <v>59</v>
      </c>
      <c r="C219" s="56">
        <v>29</v>
      </c>
      <c r="D219" s="56">
        <v>27</v>
      </c>
      <c r="E219" s="56">
        <v>28</v>
      </c>
      <c r="F219" s="56">
        <v>30</v>
      </c>
      <c r="G219" s="56">
        <v>30</v>
      </c>
      <c r="H219" s="56">
        <v>30</v>
      </c>
      <c r="I219" s="56">
        <v>30</v>
      </c>
      <c r="J219" s="56">
        <v>30</v>
      </c>
      <c r="K219" s="56">
        <v>30</v>
      </c>
    </row>
    <row r="220" spans="1:11" x14ac:dyDescent="0.2">
      <c r="A220" s="81" t="s">
        <v>53</v>
      </c>
      <c r="B220" s="58" t="s">
        <v>59</v>
      </c>
      <c r="C220" s="56">
        <v>281</v>
      </c>
      <c r="D220" s="56">
        <v>179</v>
      </c>
      <c r="E220" s="56">
        <v>141</v>
      </c>
      <c r="F220" s="56">
        <v>129</v>
      </c>
      <c r="G220" s="56">
        <v>129</v>
      </c>
      <c r="H220" s="56">
        <v>127</v>
      </c>
      <c r="I220" s="56">
        <v>127</v>
      </c>
      <c r="J220" s="56">
        <v>134</v>
      </c>
      <c r="K220" s="56">
        <v>134</v>
      </c>
    </row>
    <row r="221" spans="1:11" x14ac:dyDescent="0.2">
      <c r="A221" s="81" t="s">
        <v>54</v>
      </c>
      <c r="B221" s="58" t="s">
        <v>59</v>
      </c>
      <c r="C221" s="56">
        <v>32</v>
      </c>
      <c r="D221" s="56">
        <v>31</v>
      </c>
      <c r="E221" s="56">
        <v>33</v>
      </c>
      <c r="F221" s="56">
        <v>33</v>
      </c>
      <c r="G221" s="56">
        <v>33</v>
      </c>
      <c r="H221" s="56">
        <v>34</v>
      </c>
      <c r="I221" s="56">
        <v>34</v>
      </c>
      <c r="J221" s="56">
        <v>35</v>
      </c>
      <c r="K221" s="56">
        <v>35</v>
      </c>
    </row>
    <row r="222" spans="1:11" x14ac:dyDescent="0.2">
      <c r="A222" s="55" t="s">
        <v>12</v>
      </c>
      <c r="B222" s="58" t="s">
        <v>1</v>
      </c>
      <c r="C222" s="54">
        <v>145.5</v>
      </c>
      <c r="D222" s="54">
        <f>D221/C221*100</f>
        <v>96.875</v>
      </c>
      <c r="E222" s="54">
        <f>E221/D221*100</f>
        <v>106.45161290322579</v>
      </c>
      <c r="F222" s="54">
        <f>F221/E221*100</f>
        <v>100</v>
      </c>
      <c r="G222" s="54">
        <f>G221/E221*100</f>
        <v>100</v>
      </c>
      <c r="H222" s="54">
        <f>H221/F221*100</f>
        <v>103.03030303030303</v>
      </c>
      <c r="I222" s="54">
        <f>I221/G221*100</f>
        <v>103.03030303030303</v>
      </c>
      <c r="J222" s="54">
        <f>J221/H221*100</f>
        <v>102.94117647058823</v>
      </c>
      <c r="K222" s="54">
        <f>K221/I221*100</f>
        <v>102.94117647058823</v>
      </c>
    </row>
    <row r="223" spans="1:11" ht="63.75" x14ac:dyDescent="0.2">
      <c r="A223" s="85" t="s">
        <v>39</v>
      </c>
      <c r="B223" s="58" t="s">
        <v>59</v>
      </c>
      <c r="C223" s="56">
        <f t="shared" ref="C223:K223" si="51">C224+C228</f>
        <v>720</v>
      </c>
      <c r="D223" s="56">
        <f t="shared" si="51"/>
        <v>711</v>
      </c>
      <c r="E223" s="56">
        <f t="shared" si="51"/>
        <v>713</v>
      </c>
      <c r="F223" s="56">
        <f t="shared" si="51"/>
        <v>782</v>
      </c>
      <c r="G223" s="56">
        <f t="shared" si="51"/>
        <v>782</v>
      </c>
      <c r="H223" s="56">
        <f t="shared" si="51"/>
        <v>782</v>
      </c>
      <c r="I223" s="56">
        <f t="shared" si="51"/>
        <v>782</v>
      </c>
      <c r="J223" s="56">
        <f t="shared" si="51"/>
        <v>785</v>
      </c>
      <c r="K223" s="56">
        <f t="shared" si="51"/>
        <v>785</v>
      </c>
    </row>
    <row r="224" spans="1:11" ht="38.25" x14ac:dyDescent="0.2">
      <c r="A224" s="81" t="s">
        <v>55</v>
      </c>
      <c r="B224" s="58" t="s">
        <v>59</v>
      </c>
      <c r="C224" s="56">
        <f t="shared" ref="C224:K224" si="52">SUM(C226:C227)</f>
        <v>586</v>
      </c>
      <c r="D224" s="56">
        <f t="shared" si="52"/>
        <v>580</v>
      </c>
      <c r="E224" s="56">
        <f t="shared" si="52"/>
        <v>581</v>
      </c>
      <c r="F224" s="56">
        <f t="shared" si="52"/>
        <v>650</v>
      </c>
      <c r="G224" s="56">
        <f t="shared" si="52"/>
        <v>650</v>
      </c>
      <c r="H224" s="56">
        <f t="shared" si="52"/>
        <v>649</v>
      </c>
      <c r="I224" s="56">
        <f t="shared" si="52"/>
        <v>649</v>
      </c>
      <c r="J224" s="56">
        <f t="shared" si="52"/>
        <v>650</v>
      </c>
      <c r="K224" s="56">
        <f t="shared" si="52"/>
        <v>650</v>
      </c>
    </row>
    <row r="225" spans="1:11" x14ac:dyDescent="0.2">
      <c r="A225" s="55" t="s">
        <v>12</v>
      </c>
      <c r="B225" s="58" t="s">
        <v>1</v>
      </c>
      <c r="C225" s="54">
        <v>100.8</v>
      </c>
      <c r="D225" s="54">
        <f>D224/C224*100</f>
        <v>98.976109215017061</v>
      </c>
      <c r="E225" s="54">
        <f>E224/D224*100</f>
        <v>100.17241379310344</v>
      </c>
      <c r="F225" s="54">
        <f>F224/E224*100</f>
        <v>111.87607573149742</v>
      </c>
      <c r="G225" s="54">
        <f>G224/E224*100</f>
        <v>111.87607573149742</v>
      </c>
      <c r="H225" s="54">
        <f>H224/F224*100</f>
        <v>99.846153846153854</v>
      </c>
      <c r="I225" s="54">
        <f>I224/G224*100</f>
        <v>99.846153846153854</v>
      </c>
      <c r="J225" s="54">
        <f>J224/H224*100</f>
        <v>100.15408320493067</v>
      </c>
      <c r="K225" s="54">
        <f>K224/I224*100</f>
        <v>100.15408320493067</v>
      </c>
    </row>
    <row r="226" spans="1:11" x14ac:dyDescent="0.2">
      <c r="A226" s="74" t="s">
        <v>87</v>
      </c>
      <c r="B226" s="58" t="s">
        <v>59</v>
      </c>
      <c r="C226" s="56">
        <v>568</v>
      </c>
      <c r="D226" s="56">
        <v>558</v>
      </c>
      <c r="E226" s="56">
        <v>564</v>
      </c>
      <c r="F226" s="56">
        <v>635</v>
      </c>
      <c r="G226" s="56">
        <v>635</v>
      </c>
      <c r="H226" s="84">
        <v>635</v>
      </c>
      <c r="I226" s="84">
        <v>635</v>
      </c>
      <c r="J226" s="84">
        <v>635</v>
      </c>
      <c r="K226" s="84">
        <v>635</v>
      </c>
    </row>
    <row r="227" spans="1:11" x14ac:dyDescent="0.2">
      <c r="A227" s="81" t="s">
        <v>53</v>
      </c>
      <c r="B227" s="58" t="s">
        <v>59</v>
      </c>
      <c r="C227" s="56">
        <v>18</v>
      </c>
      <c r="D227" s="56">
        <v>22</v>
      </c>
      <c r="E227" s="56">
        <v>17</v>
      </c>
      <c r="F227" s="56">
        <v>15</v>
      </c>
      <c r="G227" s="56">
        <v>15</v>
      </c>
      <c r="H227" s="56">
        <v>14</v>
      </c>
      <c r="I227" s="56">
        <v>14</v>
      </c>
      <c r="J227" s="56">
        <v>15</v>
      </c>
      <c r="K227" s="56">
        <v>15</v>
      </c>
    </row>
    <row r="228" spans="1:11" x14ac:dyDescent="0.2">
      <c r="A228" s="81" t="s">
        <v>54</v>
      </c>
      <c r="B228" s="58" t="s">
        <v>59</v>
      </c>
      <c r="C228" s="56">
        <v>134</v>
      </c>
      <c r="D228" s="56">
        <v>131</v>
      </c>
      <c r="E228" s="56">
        <v>132</v>
      </c>
      <c r="F228" s="56">
        <v>132</v>
      </c>
      <c r="G228" s="56">
        <v>132</v>
      </c>
      <c r="H228" s="56">
        <v>133</v>
      </c>
      <c r="I228" s="56">
        <v>133</v>
      </c>
      <c r="J228" s="56">
        <v>135</v>
      </c>
      <c r="K228" s="56">
        <v>135</v>
      </c>
    </row>
    <row r="229" spans="1:11" x14ac:dyDescent="0.2">
      <c r="A229" s="55" t="s">
        <v>12</v>
      </c>
      <c r="B229" s="58" t="s">
        <v>1</v>
      </c>
      <c r="C229" s="54">
        <v>32.1</v>
      </c>
      <c r="D229" s="54">
        <f>D228/C228*100</f>
        <v>97.761194029850756</v>
      </c>
      <c r="E229" s="54">
        <f>E228/D228*100</f>
        <v>100.76335877862594</v>
      </c>
      <c r="F229" s="54">
        <f>F228/E228*100</f>
        <v>100</v>
      </c>
      <c r="G229" s="54">
        <f>G228/E228*100</f>
        <v>100</v>
      </c>
      <c r="H229" s="54">
        <f>H228/F228*100</f>
        <v>100.75757575757575</v>
      </c>
      <c r="I229" s="54">
        <f>I228/G228*100</f>
        <v>100.75757575757575</v>
      </c>
      <c r="J229" s="54">
        <f>J228/H228*100</f>
        <v>101.50375939849626</v>
      </c>
      <c r="K229" s="54">
        <f>K228/I228*100</f>
        <v>101.50375939849626</v>
      </c>
    </row>
    <row r="230" spans="1:11" x14ac:dyDescent="0.2">
      <c r="A230" s="85" t="s">
        <v>78</v>
      </c>
      <c r="B230" s="58" t="s">
        <v>59</v>
      </c>
      <c r="C230" s="76">
        <f t="shared" ref="C230:K230" si="53">C232+C236</f>
        <v>2011</v>
      </c>
      <c r="D230" s="76">
        <f t="shared" si="53"/>
        <v>1926</v>
      </c>
      <c r="E230" s="76">
        <f t="shared" si="53"/>
        <v>1917</v>
      </c>
      <c r="F230" s="76">
        <f t="shared" si="53"/>
        <v>1930</v>
      </c>
      <c r="G230" s="76">
        <f t="shared" si="53"/>
        <v>1930</v>
      </c>
      <c r="H230" s="76">
        <f t="shared" si="53"/>
        <v>1926</v>
      </c>
      <c r="I230" s="76">
        <f t="shared" si="53"/>
        <v>1926</v>
      </c>
      <c r="J230" s="76">
        <f t="shared" si="53"/>
        <v>1937</v>
      </c>
      <c r="K230" s="76">
        <f t="shared" si="53"/>
        <v>1937</v>
      </c>
    </row>
    <row r="231" spans="1:11" x14ac:dyDescent="0.2">
      <c r="A231" s="55" t="s">
        <v>12</v>
      </c>
      <c r="B231" s="58" t="s">
        <v>1</v>
      </c>
      <c r="C231" s="54">
        <v>108.9</v>
      </c>
      <c r="D231" s="54">
        <f>D230/C230*100</f>
        <v>95.773247140725999</v>
      </c>
      <c r="E231" s="54">
        <f>E230/D230*100</f>
        <v>99.532710280373834</v>
      </c>
      <c r="F231" s="54">
        <f>F230/E230*100</f>
        <v>100.67814293166406</v>
      </c>
      <c r="G231" s="54">
        <f>G230/F230*100</f>
        <v>100</v>
      </c>
      <c r="H231" s="54">
        <f>H230/F230*100</f>
        <v>99.792746113989637</v>
      </c>
      <c r="I231" s="54">
        <f>I230/G230*100</f>
        <v>99.792746113989637</v>
      </c>
      <c r="J231" s="54">
        <f>J230/H230*100</f>
        <v>100.5711318795431</v>
      </c>
      <c r="K231" s="54">
        <f>K230/I230*100</f>
        <v>100.5711318795431</v>
      </c>
    </row>
    <row r="232" spans="1:11" s="4" customFormat="1" ht="38.25" x14ac:dyDescent="0.2">
      <c r="A232" s="81" t="s">
        <v>55</v>
      </c>
      <c r="B232" s="58" t="s">
        <v>59</v>
      </c>
      <c r="C232" s="56">
        <f t="shared" ref="C232:K232" si="54">SUM(C234:C235)</f>
        <v>616</v>
      </c>
      <c r="D232" s="56">
        <f t="shared" si="54"/>
        <v>556</v>
      </c>
      <c r="E232" s="56">
        <f t="shared" si="54"/>
        <v>553</v>
      </c>
      <c r="F232" s="56">
        <f t="shared" si="54"/>
        <v>551</v>
      </c>
      <c r="G232" s="56">
        <f t="shared" si="54"/>
        <v>551</v>
      </c>
      <c r="H232" s="56">
        <f t="shared" si="54"/>
        <v>546</v>
      </c>
      <c r="I232" s="56">
        <f t="shared" si="54"/>
        <v>546</v>
      </c>
      <c r="J232" s="56">
        <f t="shared" si="54"/>
        <v>549</v>
      </c>
      <c r="K232" s="56">
        <f t="shared" si="54"/>
        <v>549</v>
      </c>
    </row>
    <row r="233" spans="1:11" x14ac:dyDescent="0.2">
      <c r="A233" s="55" t="s">
        <v>12</v>
      </c>
      <c r="B233" s="58" t="s">
        <v>1</v>
      </c>
      <c r="C233" s="54">
        <v>106.7</v>
      </c>
      <c r="D233" s="54">
        <f>D232/C232*100</f>
        <v>90.259740259740255</v>
      </c>
      <c r="E233" s="54">
        <f>E232/D232*100</f>
        <v>99.460431654676256</v>
      </c>
      <c r="F233" s="54">
        <f>F232/E232*100</f>
        <v>99.638336347197111</v>
      </c>
      <c r="G233" s="54">
        <f>G232/E232*100</f>
        <v>99.638336347197111</v>
      </c>
      <c r="H233" s="54">
        <f>H232/F232*100</f>
        <v>99.092558983666052</v>
      </c>
      <c r="I233" s="54">
        <f>I232/G232*100</f>
        <v>99.092558983666052</v>
      </c>
      <c r="J233" s="54">
        <f>J232/H232*100</f>
        <v>100.54945054945054</v>
      </c>
      <c r="K233" s="54">
        <f>K232/I232*100</f>
        <v>100.54945054945054</v>
      </c>
    </row>
    <row r="234" spans="1:11" ht="25.5" x14ac:dyDescent="0.2">
      <c r="A234" s="74" t="s">
        <v>136</v>
      </c>
      <c r="B234" s="58" t="s">
        <v>59</v>
      </c>
      <c r="C234" s="63">
        <v>269</v>
      </c>
      <c r="D234" s="63">
        <v>286</v>
      </c>
      <c r="E234" s="63">
        <v>297</v>
      </c>
      <c r="F234" s="63">
        <v>297</v>
      </c>
      <c r="G234" s="63">
        <v>297</v>
      </c>
      <c r="H234" s="56">
        <v>297</v>
      </c>
      <c r="I234" s="56">
        <v>297</v>
      </c>
      <c r="J234" s="56">
        <v>297</v>
      </c>
      <c r="K234" s="56">
        <v>297</v>
      </c>
    </row>
    <row r="235" spans="1:11" x14ac:dyDescent="0.2">
      <c r="A235" s="81" t="s">
        <v>53</v>
      </c>
      <c r="B235" s="58" t="s">
        <v>59</v>
      </c>
      <c r="C235" s="3">
        <v>347</v>
      </c>
      <c r="D235" s="3">
        <v>270</v>
      </c>
      <c r="E235" s="3">
        <v>256</v>
      </c>
      <c r="F235" s="3">
        <v>254</v>
      </c>
      <c r="G235" s="3">
        <v>254</v>
      </c>
      <c r="H235" s="76">
        <v>249</v>
      </c>
      <c r="I235" s="76">
        <v>249</v>
      </c>
      <c r="J235" s="76">
        <v>252</v>
      </c>
      <c r="K235" s="76">
        <v>252</v>
      </c>
    </row>
    <row r="236" spans="1:11" x14ac:dyDescent="0.2">
      <c r="A236" s="81" t="s">
        <v>54</v>
      </c>
      <c r="B236" s="58" t="s">
        <v>59</v>
      </c>
      <c r="C236" s="3">
        <f>SUM(C238:C240)</f>
        <v>1395</v>
      </c>
      <c r="D236" s="76">
        <f>SUM(D238:D240)</f>
        <v>1370</v>
      </c>
      <c r="E236" s="76">
        <f t="shared" ref="E236:K236" si="55">SUM(E238:E240)</f>
        <v>1364</v>
      </c>
      <c r="F236" s="76">
        <f t="shared" si="55"/>
        <v>1379</v>
      </c>
      <c r="G236" s="76">
        <f t="shared" si="55"/>
        <v>1379</v>
      </c>
      <c r="H236" s="76">
        <f t="shared" si="55"/>
        <v>1380</v>
      </c>
      <c r="I236" s="76">
        <f t="shared" si="55"/>
        <v>1380</v>
      </c>
      <c r="J236" s="76">
        <f t="shared" si="55"/>
        <v>1388</v>
      </c>
      <c r="K236" s="76">
        <f t="shared" si="55"/>
        <v>1388</v>
      </c>
    </row>
    <row r="237" spans="1:11" x14ac:dyDescent="0.2">
      <c r="A237" s="55" t="s">
        <v>12</v>
      </c>
      <c r="B237" s="58" t="s">
        <v>1</v>
      </c>
      <c r="C237" s="54">
        <v>109.9</v>
      </c>
      <c r="D237" s="54">
        <f>D236/C236*100</f>
        <v>98.207885304659499</v>
      </c>
      <c r="E237" s="54">
        <f>E236/D236*100</f>
        <v>99.56204379562044</v>
      </c>
      <c r="F237" s="54">
        <f>F236/E236*100</f>
        <v>101.09970674486803</v>
      </c>
      <c r="G237" s="54">
        <f>G236/E236*100</f>
        <v>101.09970674486803</v>
      </c>
      <c r="H237" s="54">
        <f>H236/F236*100</f>
        <v>100.07251631617113</v>
      </c>
      <c r="I237" s="54">
        <f>I236/G236*100</f>
        <v>100.07251631617113</v>
      </c>
      <c r="J237" s="54">
        <f>J236/H236*100</f>
        <v>100.57971014492753</v>
      </c>
      <c r="K237" s="54">
        <f>K236/I236*100</f>
        <v>100.57971014492753</v>
      </c>
    </row>
    <row r="238" spans="1:11" x14ac:dyDescent="0.2">
      <c r="A238" s="83" t="s">
        <v>120</v>
      </c>
      <c r="B238" s="58" t="s">
        <v>59</v>
      </c>
      <c r="C238" s="76">
        <v>85</v>
      </c>
      <c r="D238" s="76">
        <v>73</v>
      </c>
      <c r="E238" s="76">
        <v>60</v>
      </c>
      <c r="F238" s="76">
        <v>80</v>
      </c>
      <c r="G238" s="76">
        <v>80</v>
      </c>
      <c r="H238" s="76">
        <v>80</v>
      </c>
      <c r="I238" s="76">
        <v>80</v>
      </c>
      <c r="J238" s="76">
        <v>85</v>
      </c>
      <c r="K238" s="76">
        <v>85</v>
      </c>
    </row>
    <row r="239" spans="1:11" x14ac:dyDescent="0.2">
      <c r="A239" s="83" t="s">
        <v>121</v>
      </c>
      <c r="B239" s="58" t="s">
        <v>59</v>
      </c>
      <c r="C239" s="76">
        <v>14</v>
      </c>
      <c r="D239" s="76">
        <v>14</v>
      </c>
      <c r="E239" s="76">
        <v>14</v>
      </c>
      <c r="F239" s="76">
        <v>14</v>
      </c>
      <c r="G239" s="76">
        <v>14</v>
      </c>
      <c r="H239" s="76">
        <v>14</v>
      </c>
      <c r="I239" s="76">
        <v>14</v>
      </c>
      <c r="J239" s="76">
        <v>14</v>
      </c>
      <c r="K239" s="76">
        <v>14</v>
      </c>
    </row>
    <row r="240" spans="1:11" x14ac:dyDescent="0.2">
      <c r="A240" s="81" t="s">
        <v>53</v>
      </c>
      <c r="B240" s="58" t="s">
        <v>59</v>
      </c>
      <c r="C240" s="76">
        <v>1296</v>
      </c>
      <c r="D240" s="76">
        <v>1283</v>
      </c>
      <c r="E240" s="76">
        <v>1290</v>
      </c>
      <c r="F240" s="76">
        <v>1285</v>
      </c>
      <c r="G240" s="76">
        <v>1285</v>
      </c>
      <c r="H240" s="76">
        <v>1286</v>
      </c>
      <c r="I240" s="76">
        <v>1286</v>
      </c>
      <c r="J240" s="76">
        <v>1289</v>
      </c>
      <c r="K240" s="76">
        <v>1289</v>
      </c>
    </row>
    <row r="241" spans="1:11" ht="51" x14ac:dyDescent="0.2">
      <c r="A241" s="85" t="s">
        <v>40</v>
      </c>
      <c r="B241" s="58" t="s">
        <v>59</v>
      </c>
      <c r="C241" s="56">
        <f t="shared" ref="C241:K241" si="56">C243+C248</f>
        <v>3720</v>
      </c>
      <c r="D241" s="56">
        <f t="shared" si="56"/>
        <v>3916</v>
      </c>
      <c r="E241" s="56">
        <f t="shared" si="56"/>
        <v>3910</v>
      </c>
      <c r="F241" s="56">
        <f t="shared" si="56"/>
        <v>3910</v>
      </c>
      <c r="G241" s="56">
        <f t="shared" si="56"/>
        <v>3910</v>
      </c>
      <c r="H241" s="56">
        <f t="shared" si="56"/>
        <v>3898</v>
      </c>
      <c r="I241" s="56">
        <f t="shared" si="56"/>
        <v>3898</v>
      </c>
      <c r="J241" s="56">
        <f t="shared" si="56"/>
        <v>3906</v>
      </c>
      <c r="K241" s="56">
        <f t="shared" si="56"/>
        <v>3906</v>
      </c>
    </row>
    <row r="242" spans="1:11" x14ac:dyDescent="0.2">
      <c r="A242" s="55" t="s">
        <v>12</v>
      </c>
      <c r="B242" s="58" t="s">
        <v>1</v>
      </c>
      <c r="C242" s="54">
        <v>90.6</v>
      </c>
      <c r="D242" s="54">
        <f>D241/C241*100</f>
        <v>105.26881720430109</v>
      </c>
      <c r="E242" s="54">
        <f>E241/D241*100</f>
        <v>99.846782431052091</v>
      </c>
      <c r="F242" s="54">
        <f>F241/E241*100</f>
        <v>100</v>
      </c>
      <c r="G242" s="54">
        <f>G241/E241*100</f>
        <v>100</v>
      </c>
      <c r="H242" s="54">
        <f>H241/F241*100</f>
        <v>99.693094629156008</v>
      </c>
      <c r="I242" s="54">
        <f>I241/G241*100</f>
        <v>99.693094629156008</v>
      </c>
      <c r="J242" s="54">
        <f>J241/H241*100</f>
        <v>100.20523345305286</v>
      </c>
      <c r="K242" s="54">
        <f>K241/I241*100</f>
        <v>100.20523345305286</v>
      </c>
    </row>
    <row r="243" spans="1:11" s="4" customFormat="1" ht="38.25" x14ac:dyDescent="0.2">
      <c r="A243" s="81" t="s">
        <v>55</v>
      </c>
      <c r="B243" s="58" t="s">
        <v>59</v>
      </c>
      <c r="C243" s="56">
        <f t="shared" ref="C243:K243" si="57">SUM(C245:C247)</f>
        <v>2002</v>
      </c>
      <c r="D243" s="56">
        <f t="shared" si="57"/>
        <v>2197</v>
      </c>
      <c r="E243" s="56">
        <f t="shared" si="57"/>
        <v>2188</v>
      </c>
      <c r="F243" s="56">
        <f t="shared" si="57"/>
        <v>2184</v>
      </c>
      <c r="G243" s="56">
        <f t="shared" si="57"/>
        <v>2184</v>
      </c>
      <c r="H243" s="56">
        <f t="shared" si="57"/>
        <v>2171</v>
      </c>
      <c r="I243" s="56">
        <f t="shared" si="57"/>
        <v>2171</v>
      </c>
      <c r="J243" s="56">
        <f t="shared" si="57"/>
        <v>2174</v>
      </c>
      <c r="K243" s="56">
        <f t="shared" si="57"/>
        <v>2174</v>
      </c>
    </row>
    <row r="244" spans="1:11" x14ac:dyDescent="0.2">
      <c r="A244" s="55" t="s">
        <v>12</v>
      </c>
      <c r="B244" s="58" t="s">
        <v>1</v>
      </c>
      <c r="C244" s="54">
        <v>100</v>
      </c>
      <c r="D244" s="54">
        <f>D243/C243*100</f>
        <v>109.74025974025975</v>
      </c>
      <c r="E244" s="54">
        <f>E243/D243*100</f>
        <v>99.590350477924432</v>
      </c>
      <c r="F244" s="54">
        <f>F243/E243*100</f>
        <v>99.81718464351006</v>
      </c>
      <c r="G244" s="54">
        <f>G243/E243*100</f>
        <v>99.81718464351006</v>
      </c>
      <c r="H244" s="54">
        <f>H243/F243*100</f>
        <v>99.404761904761912</v>
      </c>
      <c r="I244" s="54">
        <f>I243/G243*100</f>
        <v>99.404761904761912</v>
      </c>
      <c r="J244" s="54">
        <f>J243/H243*100</f>
        <v>100.13818516812529</v>
      </c>
      <c r="K244" s="54">
        <f>K243/I243*100</f>
        <v>100.13818516812529</v>
      </c>
    </row>
    <row r="245" spans="1:11" s="4" customFormat="1" x14ac:dyDescent="0.2">
      <c r="A245" s="74" t="s">
        <v>97</v>
      </c>
      <c r="B245" s="58" t="s">
        <v>59</v>
      </c>
      <c r="C245" s="84">
        <v>107</v>
      </c>
      <c r="D245" s="84">
        <v>98</v>
      </c>
      <c r="E245" s="84">
        <v>99</v>
      </c>
      <c r="F245" s="84">
        <v>99</v>
      </c>
      <c r="G245" s="84">
        <v>99</v>
      </c>
      <c r="H245" s="56">
        <v>99</v>
      </c>
      <c r="I245" s="56">
        <v>99</v>
      </c>
      <c r="J245" s="56">
        <v>99</v>
      </c>
      <c r="K245" s="56">
        <v>99</v>
      </c>
    </row>
    <row r="246" spans="1:11" s="4" customFormat="1" x14ac:dyDescent="0.2">
      <c r="A246" s="80" t="s">
        <v>123</v>
      </c>
      <c r="B246" s="58" t="s">
        <v>59</v>
      </c>
      <c r="C246" s="84">
        <v>224</v>
      </c>
      <c r="D246" s="84">
        <v>227</v>
      </c>
      <c r="E246" s="84">
        <v>229</v>
      </c>
      <c r="F246" s="84">
        <v>230</v>
      </c>
      <c r="G246" s="84">
        <v>230</v>
      </c>
      <c r="H246" s="56">
        <v>231</v>
      </c>
      <c r="I246" s="56">
        <v>231</v>
      </c>
      <c r="J246" s="56">
        <v>232</v>
      </c>
      <c r="K246" s="56">
        <v>232</v>
      </c>
    </row>
    <row r="247" spans="1:11" x14ac:dyDescent="0.2">
      <c r="A247" s="81" t="s">
        <v>53</v>
      </c>
      <c r="B247" s="58" t="s">
        <v>59</v>
      </c>
      <c r="C247" s="56">
        <v>1671</v>
      </c>
      <c r="D247" s="56">
        <v>1872</v>
      </c>
      <c r="E247" s="56">
        <v>1860</v>
      </c>
      <c r="F247" s="56">
        <v>1855</v>
      </c>
      <c r="G247" s="56">
        <v>1855</v>
      </c>
      <c r="H247" s="56">
        <v>1841</v>
      </c>
      <c r="I247" s="56">
        <v>1841</v>
      </c>
      <c r="J247" s="56">
        <v>1843</v>
      </c>
      <c r="K247" s="56">
        <v>1843</v>
      </c>
    </row>
    <row r="248" spans="1:11" x14ac:dyDescent="0.2">
      <c r="A248" s="81" t="s">
        <v>54</v>
      </c>
      <c r="B248" s="58" t="s">
        <v>59</v>
      </c>
      <c r="C248" s="56">
        <f>SUM(C250:C251)</f>
        <v>1718</v>
      </c>
      <c r="D248" s="56">
        <f>SUM(D250:D251)</f>
        <v>1719</v>
      </c>
      <c r="E248" s="56">
        <f t="shared" ref="E248:K248" si="58">SUM(E250:E251)</f>
        <v>1722</v>
      </c>
      <c r="F248" s="56">
        <f t="shared" si="58"/>
        <v>1726</v>
      </c>
      <c r="G248" s="56">
        <f t="shared" si="58"/>
        <v>1726</v>
      </c>
      <c r="H248" s="56">
        <f t="shared" si="58"/>
        <v>1727</v>
      </c>
      <c r="I248" s="56">
        <f t="shared" si="58"/>
        <v>1727</v>
      </c>
      <c r="J248" s="56">
        <f t="shared" si="58"/>
        <v>1732</v>
      </c>
      <c r="K248" s="56">
        <f t="shared" si="58"/>
        <v>1732</v>
      </c>
    </row>
    <row r="249" spans="1:11" x14ac:dyDescent="0.2">
      <c r="A249" s="55" t="s">
        <v>12</v>
      </c>
      <c r="B249" s="58" t="s">
        <v>1</v>
      </c>
      <c r="C249" s="54">
        <v>71.599999999999994</v>
      </c>
      <c r="D249" s="54">
        <f>D248/C248*100</f>
        <v>100.05820721769499</v>
      </c>
      <c r="E249" s="54">
        <f>E248/D248*100</f>
        <v>100.17452006980803</v>
      </c>
      <c r="F249" s="54">
        <f>F248/E248*100</f>
        <v>100.23228803716609</v>
      </c>
      <c r="G249" s="54">
        <f>G248/E248*100</f>
        <v>100.23228803716609</v>
      </c>
      <c r="H249" s="54">
        <f>H248/F248*100</f>
        <v>100.05793742757822</v>
      </c>
      <c r="I249" s="54">
        <f>I248/G248*100</f>
        <v>100.05793742757822</v>
      </c>
      <c r="J249" s="54">
        <f>J248/H248*100</f>
        <v>100.28951939779964</v>
      </c>
      <c r="K249" s="54">
        <f>K248/I248*100</f>
        <v>100.28951939779964</v>
      </c>
    </row>
    <row r="250" spans="1:11" x14ac:dyDescent="0.2">
      <c r="A250" s="83" t="s">
        <v>126</v>
      </c>
      <c r="B250" s="58" t="s">
        <v>59</v>
      </c>
      <c r="C250" s="76">
        <v>35</v>
      </c>
      <c r="D250" s="76">
        <v>54</v>
      </c>
      <c r="E250" s="76">
        <v>68</v>
      </c>
      <c r="F250" s="76">
        <v>72</v>
      </c>
      <c r="G250" s="76">
        <v>72</v>
      </c>
      <c r="H250" s="76">
        <v>72</v>
      </c>
      <c r="I250" s="76">
        <v>72</v>
      </c>
      <c r="J250" s="76">
        <v>72</v>
      </c>
      <c r="K250" s="76">
        <v>72</v>
      </c>
    </row>
    <row r="251" spans="1:11" x14ac:dyDescent="0.2">
      <c r="A251" s="81" t="s">
        <v>53</v>
      </c>
      <c r="B251" s="58" t="s">
        <v>59</v>
      </c>
      <c r="C251" s="76">
        <v>1683</v>
      </c>
      <c r="D251" s="76">
        <v>1665</v>
      </c>
      <c r="E251" s="76">
        <v>1654</v>
      </c>
      <c r="F251" s="76">
        <v>1654</v>
      </c>
      <c r="G251" s="76">
        <v>1654</v>
      </c>
      <c r="H251" s="76">
        <v>1655</v>
      </c>
      <c r="I251" s="76">
        <v>1655</v>
      </c>
      <c r="J251" s="76">
        <v>1660</v>
      </c>
      <c r="K251" s="76">
        <v>1660</v>
      </c>
    </row>
    <row r="252" spans="1:11" ht="25.5" x14ac:dyDescent="0.2">
      <c r="A252" s="85" t="s">
        <v>41</v>
      </c>
      <c r="B252" s="58" t="s">
        <v>59</v>
      </c>
      <c r="C252" s="56">
        <f t="shared" ref="C252:K252" si="59">C254+C260</f>
        <v>2490</v>
      </c>
      <c r="D252" s="56">
        <f t="shared" si="59"/>
        <v>2552</v>
      </c>
      <c r="E252" s="56">
        <f t="shared" si="59"/>
        <v>2553</v>
      </c>
      <c r="F252" s="56">
        <f t="shared" si="59"/>
        <v>2555</v>
      </c>
      <c r="G252" s="56">
        <f t="shared" si="59"/>
        <v>2555</v>
      </c>
      <c r="H252" s="56">
        <f t="shared" si="59"/>
        <v>2555</v>
      </c>
      <c r="I252" s="56">
        <f t="shared" si="59"/>
        <v>2555</v>
      </c>
      <c r="J252" s="56">
        <f t="shared" si="59"/>
        <v>2560</v>
      </c>
      <c r="K252" s="56">
        <f t="shared" si="59"/>
        <v>2560</v>
      </c>
    </row>
    <row r="253" spans="1:11" x14ac:dyDescent="0.2">
      <c r="A253" s="55" t="s">
        <v>12</v>
      </c>
      <c r="B253" s="58" t="s">
        <v>1</v>
      </c>
      <c r="C253" s="54">
        <v>102.1</v>
      </c>
      <c r="D253" s="54">
        <f>D252/C252*100</f>
        <v>102.48995983935743</v>
      </c>
      <c r="E253" s="54">
        <f>E252/D252*100</f>
        <v>100.03918495297806</v>
      </c>
      <c r="F253" s="54">
        <f>F252/E252*100</f>
        <v>100.07833920877398</v>
      </c>
      <c r="G253" s="54">
        <f>G252/E252*100</f>
        <v>100.07833920877398</v>
      </c>
      <c r="H253" s="54">
        <f>H252/F252*100</f>
        <v>100</v>
      </c>
      <c r="I253" s="54">
        <f>I252/G252*100</f>
        <v>100</v>
      </c>
      <c r="J253" s="54">
        <f>J252/H252*100</f>
        <v>100.19569471624266</v>
      </c>
      <c r="K253" s="54">
        <f>K252/I252*100</f>
        <v>100.19569471624266</v>
      </c>
    </row>
    <row r="254" spans="1:11" ht="38.25" x14ac:dyDescent="0.2">
      <c r="A254" s="81" t="s">
        <v>55</v>
      </c>
      <c r="B254" s="58" t="s">
        <v>59</v>
      </c>
      <c r="C254" s="56">
        <f t="shared" ref="C254:K254" si="60">SUM(C256:C259)</f>
        <v>1631</v>
      </c>
      <c r="D254" s="56">
        <f t="shared" si="60"/>
        <v>1699</v>
      </c>
      <c r="E254" s="56">
        <f t="shared" si="60"/>
        <v>1697</v>
      </c>
      <c r="F254" s="56">
        <f t="shared" si="60"/>
        <v>1698</v>
      </c>
      <c r="G254" s="56">
        <f t="shared" si="60"/>
        <v>1698</v>
      </c>
      <c r="H254" s="56">
        <f t="shared" si="60"/>
        <v>1697</v>
      </c>
      <c r="I254" s="56">
        <f t="shared" si="60"/>
        <v>1697</v>
      </c>
      <c r="J254" s="56">
        <f t="shared" si="60"/>
        <v>1699</v>
      </c>
      <c r="K254" s="56">
        <f t="shared" si="60"/>
        <v>1699</v>
      </c>
    </row>
    <row r="255" spans="1:11" x14ac:dyDescent="0.2">
      <c r="A255" s="55" t="s">
        <v>12</v>
      </c>
      <c r="B255" s="58" t="s">
        <v>1</v>
      </c>
      <c r="C255" s="54">
        <v>92.2</v>
      </c>
      <c r="D255" s="54">
        <f>D254/C254*100</f>
        <v>104.16922133660331</v>
      </c>
      <c r="E255" s="54">
        <f>E254/D254*100</f>
        <v>99.882283696291935</v>
      </c>
      <c r="F255" s="54">
        <f>F254/E254*100</f>
        <v>100.05892751915144</v>
      </c>
      <c r="G255" s="54">
        <f>G254/E254*100</f>
        <v>100.05892751915144</v>
      </c>
      <c r="H255" s="54">
        <f>H254/F254*100</f>
        <v>99.941107184923439</v>
      </c>
      <c r="I255" s="54">
        <f>I254/G254*100</f>
        <v>99.941107184923439</v>
      </c>
      <c r="J255" s="54">
        <f>J254/H254*100</f>
        <v>100.11785503830288</v>
      </c>
      <c r="K255" s="54">
        <f>K254/I254*100</f>
        <v>100.11785503830288</v>
      </c>
    </row>
    <row r="256" spans="1:11" x14ac:dyDescent="0.2">
      <c r="A256" s="74" t="s">
        <v>89</v>
      </c>
      <c r="B256" s="58" t="s">
        <v>59</v>
      </c>
      <c r="C256" s="3">
        <v>159</v>
      </c>
      <c r="D256" s="3">
        <v>158</v>
      </c>
      <c r="E256" s="3">
        <v>160</v>
      </c>
      <c r="F256" s="3">
        <v>160</v>
      </c>
      <c r="G256" s="3">
        <v>160</v>
      </c>
      <c r="H256" s="3">
        <v>160</v>
      </c>
      <c r="I256" s="3">
        <v>160</v>
      </c>
      <c r="J256" s="3">
        <v>160</v>
      </c>
      <c r="K256" s="3">
        <v>160</v>
      </c>
    </row>
    <row r="257" spans="1:11" ht="25.5" x14ac:dyDescent="0.2">
      <c r="A257" s="74" t="s">
        <v>131</v>
      </c>
      <c r="B257" s="58" t="s">
        <v>59</v>
      </c>
      <c r="C257" s="3">
        <v>173</v>
      </c>
      <c r="D257" s="3">
        <v>169</v>
      </c>
      <c r="E257" s="3">
        <v>160</v>
      </c>
      <c r="F257" s="3">
        <v>166</v>
      </c>
      <c r="G257" s="3">
        <v>166</v>
      </c>
      <c r="H257" s="3">
        <v>170</v>
      </c>
      <c r="I257" s="3">
        <v>170</v>
      </c>
      <c r="J257" s="3">
        <v>170</v>
      </c>
      <c r="K257" s="3">
        <v>170</v>
      </c>
    </row>
    <row r="258" spans="1:11" x14ac:dyDescent="0.2">
      <c r="A258" s="74" t="s">
        <v>164</v>
      </c>
      <c r="B258" s="58" t="s">
        <v>59</v>
      </c>
      <c r="C258" s="3">
        <v>817</v>
      </c>
      <c r="D258" s="3">
        <v>797</v>
      </c>
      <c r="E258" s="3">
        <v>802</v>
      </c>
      <c r="F258" s="3">
        <v>802</v>
      </c>
      <c r="G258" s="3">
        <v>802</v>
      </c>
      <c r="H258" s="3">
        <v>802</v>
      </c>
      <c r="I258" s="3">
        <v>802</v>
      </c>
      <c r="J258" s="3">
        <v>802</v>
      </c>
      <c r="K258" s="3">
        <v>802</v>
      </c>
    </row>
    <row r="259" spans="1:11" x14ac:dyDescent="0.2">
      <c r="A259" s="81" t="s">
        <v>53</v>
      </c>
      <c r="B259" s="58" t="s">
        <v>59</v>
      </c>
      <c r="C259" s="3">
        <v>482</v>
      </c>
      <c r="D259" s="3">
        <v>575</v>
      </c>
      <c r="E259" s="3">
        <v>575</v>
      </c>
      <c r="F259" s="3">
        <v>570</v>
      </c>
      <c r="G259" s="3">
        <v>570</v>
      </c>
      <c r="H259" s="3">
        <v>565</v>
      </c>
      <c r="I259" s="3">
        <v>565</v>
      </c>
      <c r="J259" s="3">
        <v>567</v>
      </c>
      <c r="K259" s="3">
        <v>567</v>
      </c>
    </row>
    <row r="260" spans="1:11" x14ac:dyDescent="0.2">
      <c r="A260" s="81" t="s">
        <v>54</v>
      </c>
      <c r="B260" s="58" t="s">
        <v>59</v>
      </c>
      <c r="C260" s="3">
        <f>SUM(C262:C263)</f>
        <v>859</v>
      </c>
      <c r="D260" s="76">
        <f t="shared" ref="D260:K260" si="61">SUM(D262:D263)</f>
        <v>853</v>
      </c>
      <c r="E260" s="76">
        <f t="shared" si="61"/>
        <v>856</v>
      </c>
      <c r="F260" s="76">
        <f t="shared" si="61"/>
        <v>857</v>
      </c>
      <c r="G260" s="76">
        <f t="shared" si="61"/>
        <v>857</v>
      </c>
      <c r="H260" s="76">
        <f t="shared" si="61"/>
        <v>858</v>
      </c>
      <c r="I260" s="76">
        <f t="shared" si="61"/>
        <v>858</v>
      </c>
      <c r="J260" s="76">
        <f t="shared" si="61"/>
        <v>861</v>
      </c>
      <c r="K260" s="76">
        <f t="shared" si="61"/>
        <v>861</v>
      </c>
    </row>
    <row r="261" spans="1:11" x14ac:dyDescent="0.2">
      <c r="A261" s="55" t="s">
        <v>12</v>
      </c>
      <c r="B261" s="58" t="s">
        <v>1</v>
      </c>
      <c r="C261" s="54">
        <v>127.6</v>
      </c>
      <c r="D261" s="54">
        <f>D260/C260*100</f>
        <v>99.301513387660066</v>
      </c>
      <c r="E261" s="54">
        <f>E260/D260*100</f>
        <v>100.35169988276671</v>
      </c>
      <c r="F261" s="54">
        <f>F260/E260*100</f>
        <v>100.11682242990653</v>
      </c>
      <c r="G261" s="54">
        <f>G260/E260*100</f>
        <v>100.11682242990653</v>
      </c>
      <c r="H261" s="54">
        <f>H260/F260*100</f>
        <v>100.11668611435238</v>
      </c>
      <c r="I261" s="54">
        <f>I260/G260*100</f>
        <v>100.11668611435238</v>
      </c>
      <c r="J261" s="54">
        <f>J260/H260*100</f>
        <v>100.34965034965036</v>
      </c>
      <c r="K261" s="54">
        <f>K260/I260*100</f>
        <v>100.34965034965036</v>
      </c>
    </row>
    <row r="262" spans="1:11" ht="25.5" x14ac:dyDescent="0.2">
      <c r="A262" s="83" t="s">
        <v>119</v>
      </c>
      <c r="B262" s="58" t="s">
        <v>59</v>
      </c>
      <c r="C262" s="56">
        <v>99</v>
      </c>
      <c r="D262" s="56">
        <v>99</v>
      </c>
      <c r="E262" s="56">
        <v>98</v>
      </c>
      <c r="F262" s="56">
        <v>98</v>
      </c>
      <c r="G262" s="56">
        <v>98</v>
      </c>
      <c r="H262" s="56">
        <v>98</v>
      </c>
      <c r="I262" s="56">
        <v>98</v>
      </c>
      <c r="J262" s="56">
        <v>98</v>
      </c>
      <c r="K262" s="56">
        <v>98</v>
      </c>
    </row>
    <row r="263" spans="1:11" x14ac:dyDescent="0.2">
      <c r="A263" s="81" t="s">
        <v>53</v>
      </c>
      <c r="B263" s="88" t="s">
        <v>59</v>
      </c>
      <c r="C263" s="56">
        <v>760</v>
      </c>
      <c r="D263" s="56">
        <v>754</v>
      </c>
      <c r="E263" s="56">
        <v>758</v>
      </c>
      <c r="F263" s="56">
        <v>759</v>
      </c>
      <c r="G263" s="56">
        <v>759</v>
      </c>
      <c r="H263" s="56">
        <v>760</v>
      </c>
      <c r="I263" s="56">
        <v>760</v>
      </c>
      <c r="J263" s="56">
        <v>763</v>
      </c>
      <c r="K263" s="56">
        <v>763</v>
      </c>
    </row>
    <row r="264" spans="1:11" ht="38.25" x14ac:dyDescent="0.2">
      <c r="A264" s="85" t="s">
        <v>42</v>
      </c>
      <c r="B264" s="89" t="s">
        <v>59</v>
      </c>
      <c r="C264" s="56">
        <f t="shared" ref="C264:K264" si="62">C266+C268</f>
        <v>753</v>
      </c>
      <c r="D264" s="56">
        <f t="shared" si="62"/>
        <v>740</v>
      </c>
      <c r="E264" s="56">
        <f t="shared" si="62"/>
        <v>739</v>
      </c>
      <c r="F264" s="56">
        <f t="shared" si="62"/>
        <v>738</v>
      </c>
      <c r="G264" s="56">
        <f t="shared" si="62"/>
        <v>738</v>
      </c>
      <c r="H264" s="56">
        <f t="shared" si="62"/>
        <v>737</v>
      </c>
      <c r="I264" s="56">
        <f t="shared" si="62"/>
        <v>737</v>
      </c>
      <c r="J264" s="56">
        <f t="shared" si="62"/>
        <v>741</v>
      </c>
      <c r="K264" s="56">
        <f t="shared" si="62"/>
        <v>741</v>
      </c>
    </row>
    <row r="265" spans="1:11" x14ac:dyDescent="0.2">
      <c r="A265" s="55" t="s">
        <v>12</v>
      </c>
      <c r="B265" s="89" t="s">
        <v>1</v>
      </c>
      <c r="C265" s="54">
        <v>96.6</v>
      </c>
      <c r="D265" s="54">
        <f>D264/C264*100</f>
        <v>98.273572377158033</v>
      </c>
      <c r="E265" s="54">
        <f>E264/D264*100</f>
        <v>99.86486486486487</v>
      </c>
      <c r="F265" s="54">
        <f>F264/E264*100</f>
        <v>99.86468200270636</v>
      </c>
      <c r="G265" s="54">
        <f>G264/E264*100</f>
        <v>99.86468200270636</v>
      </c>
      <c r="H265" s="54">
        <f>H264/F264*100</f>
        <v>99.864498644986455</v>
      </c>
      <c r="I265" s="54">
        <f>I264/G264*100</f>
        <v>99.864498644986455</v>
      </c>
      <c r="J265" s="54">
        <f>J264/H264*100</f>
        <v>100.5427408412483</v>
      </c>
      <c r="K265" s="54">
        <f>K264/I264*100</f>
        <v>100.5427408412483</v>
      </c>
    </row>
    <row r="266" spans="1:11" ht="38.25" x14ac:dyDescent="0.2">
      <c r="A266" s="81" t="s">
        <v>55</v>
      </c>
      <c r="B266" s="89" t="s">
        <v>59</v>
      </c>
      <c r="C266" s="56">
        <v>307</v>
      </c>
      <c r="D266" s="56">
        <v>297</v>
      </c>
      <c r="E266" s="56">
        <v>295</v>
      </c>
      <c r="F266" s="56">
        <v>294</v>
      </c>
      <c r="G266" s="56">
        <v>294</v>
      </c>
      <c r="H266" s="56">
        <v>292</v>
      </c>
      <c r="I266" s="56">
        <v>292</v>
      </c>
      <c r="J266" s="56">
        <v>293</v>
      </c>
      <c r="K266" s="56">
        <v>293</v>
      </c>
    </row>
    <row r="267" spans="1:11" x14ac:dyDescent="0.2">
      <c r="A267" s="55" t="s">
        <v>12</v>
      </c>
      <c r="B267" s="89" t="s">
        <v>1</v>
      </c>
      <c r="C267" s="54">
        <v>106.5</v>
      </c>
      <c r="D267" s="54">
        <f>D266/C266*100</f>
        <v>96.742671009771982</v>
      </c>
      <c r="E267" s="54">
        <f>E266/D266*100</f>
        <v>99.326599326599336</v>
      </c>
      <c r="F267" s="54">
        <f>F266/E266*100</f>
        <v>99.661016949152554</v>
      </c>
      <c r="G267" s="54">
        <f>G266/E266*100</f>
        <v>99.661016949152554</v>
      </c>
      <c r="H267" s="54">
        <f>H266/F266*100</f>
        <v>99.319727891156461</v>
      </c>
      <c r="I267" s="54">
        <f>I266/G266*100</f>
        <v>99.319727891156461</v>
      </c>
      <c r="J267" s="54">
        <f>J266/H266*100</f>
        <v>100.34246575342465</v>
      </c>
      <c r="K267" s="54">
        <f>K266/I266*100</f>
        <v>100.34246575342465</v>
      </c>
    </row>
    <row r="268" spans="1:11" x14ac:dyDescent="0.2">
      <c r="A268" s="81" t="s">
        <v>54</v>
      </c>
      <c r="B268" s="58" t="s">
        <v>59</v>
      </c>
      <c r="C268" s="3">
        <v>446</v>
      </c>
      <c r="D268" s="3">
        <v>443</v>
      </c>
      <c r="E268" s="3">
        <v>444</v>
      </c>
      <c r="F268" s="3">
        <v>444</v>
      </c>
      <c r="G268" s="3">
        <v>444</v>
      </c>
      <c r="H268" s="3">
        <v>445</v>
      </c>
      <c r="I268" s="3">
        <v>445</v>
      </c>
      <c r="J268" s="3">
        <v>448</v>
      </c>
      <c r="K268" s="3">
        <v>448</v>
      </c>
    </row>
    <row r="269" spans="1:11" x14ac:dyDescent="0.2">
      <c r="A269" s="55" t="s">
        <v>12</v>
      </c>
      <c r="B269" s="58" t="s">
        <v>1</v>
      </c>
      <c r="C269" s="54">
        <v>90.8</v>
      </c>
      <c r="D269" s="54">
        <f>D268/C268*100</f>
        <v>99.327354260089677</v>
      </c>
      <c r="E269" s="54">
        <f>E268/D268*100</f>
        <v>100.22573363431151</v>
      </c>
      <c r="F269" s="54">
        <f>F268/E268*100</f>
        <v>100</v>
      </c>
      <c r="G269" s="54">
        <f>G268/E268*100</f>
        <v>100</v>
      </c>
      <c r="H269" s="54">
        <f>H268/F268*100</f>
        <v>100.22522522522523</v>
      </c>
      <c r="I269" s="54">
        <f>I268/G268*100</f>
        <v>100.22522522522523</v>
      </c>
      <c r="J269" s="54">
        <f>J268/H268*100</f>
        <v>100.67415730337079</v>
      </c>
      <c r="K269" s="54">
        <f>K268/I268*100</f>
        <v>100.67415730337079</v>
      </c>
    </row>
    <row r="270" spans="1:11" ht="25.5" x14ac:dyDescent="0.2">
      <c r="A270" s="85" t="s">
        <v>79</v>
      </c>
      <c r="B270" s="58" t="s">
        <v>59</v>
      </c>
      <c r="C270" s="56">
        <f>C272+C280</f>
        <v>1170.74</v>
      </c>
      <c r="D270" s="56">
        <f t="shared" ref="D270:K270" si="63">D272+D280</f>
        <v>1207.72</v>
      </c>
      <c r="E270" s="56">
        <f t="shared" si="63"/>
        <v>1204.9000000000001</v>
      </c>
      <c r="F270" s="56">
        <f t="shared" si="63"/>
        <v>1203.9000000000001</v>
      </c>
      <c r="G270" s="56">
        <f t="shared" si="63"/>
        <v>1203.9000000000001</v>
      </c>
      <c r="H270" s="56">
        <f t="shared" si="63"/>
        <v>1200.9000000000001</v>
      </c>
      <c r="I270" s="56">
        <f t="shared" si="63"/>
        <v>1200.9000000000001</v>
      </c>
      <c r="J270" s="56">
        <f t="shared" si="63"/>
        <v>1204.9000000000001</v>
      </c>
      <c r="K270" s="56">
        <f t="shared" si="63"/>
        <v>1204.9000000000001</v>
      </c>
    </row>
    <row r="271" spans="1:11" x14ac:dyDescent="0.2">
      <c r="A271" s="55" t="s">
        <v>12</v>
      </c>
      <c r="B271" s="58" t="s">
        <v>1</v>
      </c>
      <c r="C271" s="54">
        <v>111.3</v>
      </c>
      <c r="D271" s="54">
        <f>D270/C270*100</f>
        <v>103.15868595930779</v>
      </c>
      <c r="E271" s="54">
        <f>E270/D270*100</f>
        <v>99.76650216937702</v>
      </c>
      <c r="F271" s="54">
        <f>F270/E270*100</f>
        <v>99.91700556062743</v>
      </c>
      <c r="G271" s="54">
        <f>G270/E270*100</f>
        <v>99.91700556062743</v>
      </c>
      <c r="H271" s="54">
        <f>H270/F270*100</f>
        <v>99.750809867929235</v>
      </c>
      <c r="I271" s="54">
        <f>I270/G270*100</f>
        <v>99.750809867929235</v>
      </c>
      <c r="J271" s="54">
        <f>J270/H270*100</f>
        <v>100.33308352069281</v>
      </c>
      <c r="K271" s="54">
        <f>K270/I270*100</f>
        <v>100.33308352069281</v>
      </c>
    </row>
    <row r="272" spans="1:11" ht="38.25" x14ac:dyDescent="0.2">
      <c r="A272" s="81" t="s">
        <v>55</v>
      </c>
      <c r="B272" s="58" t="s">
        <v>59</v>
      </c>
      <c r="C272" s="56">
        <f>SUM(C274:C279)</f>
        <v>901.74</v>
      </c>
      <c r="D272" s="56">
        <f t="shared" ref="D272:K272" si="64">SUM(D274:D279)</f>
        <v>941.72</v>
      </c>
      <c r="E272" s="56">
        <f t="shared" si="64"/>
        <v>939.9</v>
      </c>
      <c r="F272" s="56">
        <f t="shared" si="64"/>
        <v>937.9</v>
      </c>
      <c r="G272" s="56">
        <f t="shared" si="64"/>
        <v>937.9</v>
      </c>
      <c r="H272" s="56">
        <f t="shared" si="64"/>
        <v>933.9</v>
      </c>
      <c r="I272" s="56">
        <f t="shared" si="64"/>
        <v>933.9</v>
      </c>
      <c r="J272" s="56">
        <f t="shared" si="64"/>
        <v>936.9</v>
      </c>
      <c r="K272" s="56">
        <f t="shared" si="64"/>
        <v>936.9</v>
      </c>
    </row>
    <row r="273" spans="1:11" x14ac:dyDescent="0.2">
      <c r="A273" s="55" t="s">
        <v>12</v>
      </c>
      <c r="B273" s="58" t="s">
        <v>1</v>
      </c>
      <c r="C273" s="54">
        <v>99.5</v>
      </c>
      <c r="D273" s="54">
        <f>D272/C272*100</f>
        <v>104.43365049792624</v>
      </c>
      <c r="E273" s="54">
        <f>E272/D272*100</f>
        <v>99.806736609607952</v>
      </c>
      <c r="F273" s="54">
        <f>F272/E272*100</f>
        <v>99.787211405468668</v>
      </c>
      <c r="G273" s="54">
        <f>G272/E272*100</f>
        <v>99.787211405468668</v>
      </c>
      <c r="H273" s="54">
        <f>H272/F272*100</f>
        <v>99.57351530013861</v>
      </c>
      <c r="I273" s="54">
        <f>I272/G272*100</f>
        <v>99.57351530013861</v>
      </c>
      <c r="J273" s="54">
        <f>J272/H272*100</f>
        <v>100.32123353678124</v>
      </c>
      <c r="K273" s="54">
        <f>K272/I272*100</f>
        <v>100.32123353678124</v>
      </c>
    </row>
    <row r="274" spans="1:11" ht="25.5" x14ac:dyDescent="0.2">
      <c r="A274" s="83" t="s">
        <v>108</v>
      </c>
      <c r="B274" s="58" t="s">
        <v>59</v>
      </c>
      <c r="C274" s="56">
        <v>14</v>
      </c>
      <c r="D274" s="56">
        <v>13</v>
      </c>
      <c r="E274" s="56">
        <v>13</v>
      </c>
      <c r="F274" s="56">
        <v>13</v>
      </c>
      <c r="G274" s="56">
        <v>13</v>
      </c>
      <c r="H274" s="56">
        <v>13</v>
      </c>
      <c r="I274" s="56">
        <v>13</v>
      </c>
      <c r="J274" s="56">
        <v>13</v>
      </c>
      <c r="K274" s="56">
        <v>13</v>
      </c>
    </row>
    <row r="275" spans="1:11" ht="25.5" x14ac:dyDescent="0.2">
      <c r="A275" s="83" t="s">
        <v>128</v>
      </c>
      <c r="B275" s="58" t="s">
        <v>59</v>
      </c>
      <c r="C275" s="56">
        <v>55</v>
      </c>
      <c r="D275" s="56">
        <v>55</v>
      </c>
      <c r="E275" s="56">
        <v>55</v>
      </c>
      <c r="F275" s="56">
        <v>55</v>
      </c>
      <c r="G275" s="56">
        <v>55</v>
      </c>
      <c r="H275" s="56">
        <v>55</v>
      </c>
      <c r="I275" s="56">
        <v>55</v>
      </c>
      <c r="J275" s="56">
        <v>55</v>
      </c>
      <c r="K275" s="56">
        <v>55</v>
      </c>
    </row>
    <row r="276" spans="1:11" ht="38.25" x14ac:dyDescent="0.2">
      <c r="A276" s="83" t="s">
        <v>151</v>
      </c>
      <c r="B276" s="58" t="s">
        <v>59</v>
      </c>
      <c r="C276" s="56">
        <v>17.739999999999998</v>
      </c>
      <c r="D276" s="56">
        <v>17.02</v>
      </c>
      <c r="E276" s="56">
        <v>17.899999999999999</v>
      </c>
      <c r="F276" s="56">
        <v>17.899999999999999</v>
      </c>
      <c r="G276" s="56">
        <v>17.899999999999999</v>
      </c>
      <c r="H276" s="56">
        <v>17.899999999999999</v>
      </c>
      <c r="I276" s="56">
        <v>17.899999999999999</v>
      </c>
      <c r="J276" s="56">
        <v>17.899999999999999</v>
      </c>
      <c r="K276" s="56">
        <v>17.899999999999999</v>
      </c>
    </row>
    <row r="277" spans="1:11" ht="51" x14ac:dyDescent="0.2">
      <c r="A277" s="83" t="s">
        <v>162</v>
      </c>
      <c r="B277" s="58" t="s">
        <v>59</v>
      </c>
      <c r="C277" s="56">
        <v>15</v>
      </c>
      <c r="D277" s="56">
        <v>16.7</v>
      </c>
      <c r="E277" s="56">
        <v>15</v>
      </c>
      <c r="F277" s="56">
        <v>15</v>
      </c>
      <c r="G277" s="56">
        <v>15</v>
      </c>
      <c r="H277" s="56">
        <v>15</v>
      </c>
      <c r="I277" s="56">
        <v>15</v>
      </c>
      <c r="J277" s="56">
        <v>15</v>
      </c>
      <c r="K277" s="56">
        <v>15</v>
      </c>
    </row>
    <row r="278" spans="1:11" x14ac:dyDescent="0.2">
      <c r="A278" s="83" t="s">
        <v>165</v>
      </c>
      <c r="B278" s="58" t="s">
        <v>59</v>
      </c>
      <c r="C278" s="56">
        <v>54</v>
      </c>
      <c r="D278" s="56">
        <v>55</v>
      </c>
      <c r="E278" s="56">
        <v>54</v>
      </c>
      <c r="F278" s="56">
        <v>54</v>
      </c>
      <c r="G278" s="56">
        <v>54</v>
      </c>
      <c r="H278" s="56">
        <v>54</v>
      </c>
      <c r="I278" s="56">
        <v>54</v>
      </c>
      <c r="J278" s="56">
        <v>54</v>
      </c>
      <c r="K278" s="56">
        <v>54</v>
      </c>
    </row>
    <row r="279" spans="1:11" x14ac:dyDescent="0.2">
      <c r="A279" s="81" t="s">
        <v>53</v>
      </c>
      <c r="B279" s="58" t="s">
        <v>59</v>
      </c>
      <c r="C279" s="56">
        <v>746</v>
      </c>
      <c r="D279" s="56">
        <v>785</v>
      </c>
      <c r="E279" s="56">
        <v>785</v>
      </c>
      <c r="F279" s="56">
        <v>783</v>
      </c>
      <c r="G279" s="56">
        <v>783</v>
      </c>
      <c r="H279" s="56">
        <v>779</v>
      </c>
      <c r="I279" s="56">
        <v>779</v>
      </c>
      <c r="J279" s="56">
        <v>782</v>
      </c>
      <c r="K279" s="56">
        <v>782</v>
      </c>
    </row>
    <row r="280" spans="1:11" x14ac:dyDescent="0.2">
      <c r="A280" s="81" t="s">
        <v>54</v>
      </c>
      <c r="B280" s="58" t="s">
        <v>59</v>
      </c>
      <c r="C280" s="56">
        <v>269</v>
      </c>
      <c r="D280" s="56">
        <v>266</v>
      </c>
      <c r="E280" s="56">
        <v>265</v>
      </c>
      <c r="F280" s="56">
        <v>266</v>
      </c>
      <c r="G280" s="56">
        <v>266</v>
      </c>
      <c r="H280" s="56">
        <v>267</v>
      </c>
      <c r="I280" s="56">
        <v>267</v>
      </c>
      <c r="J280" s="56">
        <v>268</v>
      </c>
      <c r="K280" s="56">
        <v>268</v>
      </c>
    </row>
    <row r="281" spans="1:11" x14ac:dyDescent="0.2">
      <c r="A281" s="55" t="s">
        <v>12</v>
      </c>
      <c r="B281" s="58" t="s">
        <v>1</v>
      </c>
      <c r="C281" s="54">
        <v>184</v>
      </c>
      <c r="D281" s="54">
        <f>D280/C280*100</f>
        <v>98.884758364312262</v>
      </c>
      <c r="E281" s="54">
        <f>E280/D280*100</f>
        <v>99.624060150375939</v>
      </c>
      <c r="F281" s="54">
        <f>F280/E280*100</f>
        <v>100.37735849056604</v>
      </c>
      <c r="G281" s="54">
        <f>G280/E280*100</f>
        <v>100.37735849056604</v>
      </c>
      <c r="H281" s="54">
        <f>H280/F280*100</f>
        <v>100.37593984962405</v>
      </c>
      <c r="I281" s="54">
        <f>I280/G280*100</f>
        <v>100.37593984962405</v>
      </c>
      <c r="J281" s="54">
        <f>J280/H280*100</f>
        <v>100.374531835206</v>
      </c>
      <c r="K281" s="54">
        <f>K280/I280*100</f>
        <v>100.374531835206</v>
      </c>
    </row>
    <row r="282" spans="1:11" s="4" customFormat="1" ht="25.5" x14ac:dyDescent="0.2">
      <c r="A282" s="85" t="s">
        <v>57</v>
      </c>
      <c r="B282" s="58" t="s">
        <v>59</v>
      </c>
      <c r="C282" s="90">
        <f t="shared" ref="C282:K282" si="65">C284+C292</f>
        <v>1211</v>
      </c>
      <c r="D282" s="90">
        <f t="shared" si="65"/>
        <v>1256</v>
      </c>
      <c r="E282" s="90">
        <f t="shared" si="65"/>
        <v>1211</v>
      </c>
      <c r="F282" s="90">
        <f t="shared" si="65"/>
        <v>1201</v>
      </c>
      <c r="G282" s="90">
        <f t="shared" si="65"/>
        <v>1201</v>
      </c>
      <c r="H282" s="90">
        <f t="shared" si="65"/>
        <v>1188</v>
      </c>
      <c r="I282" s="90">
        <f t="shared" si="65"/>
        <v>1188</v>
      </c>
      <c r="J282" s="90">
        <f t="shared" si="65"/>
        <v>1189</v>
      </c>
      <c r="K282" s="90">
        <f t="shared" si="65"/>
        <v>1189</v>
      </c>
    </row>
    <row r="283" spans="1:11" x14ac:dyDescent="0.2">
      <c r="A283" s="55" t="s">
        <v>12</v>
      </c>
      <c r="B283" s="58" t="s">
        <v>1</v>
      </c>
      <c r="C283" s="54">
        <v>109.4</v>
      </c>
      <c r="D283" s="54">
        <f>D282/C282*100</f>
        <v>103.71593724194881</v>
      </c>
      <c r="E283" s="54">
        <f>E282/D282*100</f>
        <v>96.417197452229303</v>
      </c>
      <c r="F283" s="54">
        <f>F282/E282*100</f>
        <v>99.17423616845582</v>
      </c>
      <c r="G283" s="54">
        <f>G282/E282*100</f>
        <v>99.17423616845582</v>
      </c>
      <c r="H283" s="54">
        <f>H282/F282*100</f>
        <v>98.917568692756035</v>
      </c>
      <c r="I283" s="54">
        <f>I282/G282*100</f>
        <v>98.917568692756035</v>
      </c>
      <c r="J283" s="54">
        <f>J282/H282*100</f>
        <v>100.08417508417509</v>
      </c>
      <c r="K283" s="54">
        <f>K282/I282*100</f>
        <v>100.08417508417509</v>
      </c>
    </row>
    <row r="284" spans="1:11" ht="38.25" x14ac:dyDescent="0.2">
      <c r="A284" s="81" t="s">
        <v>55</v>
      </c>
      <c r="B284" s="58" t="s">
        <v>59</v>
      </c>
      <c r="C284" s="56">
        <f t="shared" ref="C284:K284" si="66">SUM(C286:C291)</f>
        <v>1062</v>
      </c>
      <c r="D284" s="56">
        <f t="shared" si="66"/>
        <v>1115</v>
      </c>
      <c r="E284" s="56">
        <f t="shared" si="66"/>
        <v>1072</v>
      </c>
      <c r="F284" s="56">
        <f t="shared" si="66"/>
        <v>1064</v>
      </c>
      <c r="G284" s="56">
        <f t="shared" si="66"/>
        <v>1064</v>
      </c>
      <c r="H284" s="56">
        <f t="shared" si="66"/>
        <v>1051</v>
      </c>
      <c r="I284" s="56">
        <f t="shared" si="66"/>
        <v>1051</v>
      </c>
      <c r="J284" s="56">
        <f t="shared" si="66"/>
        <v>1053</v>
      </c>
      <c r="K284" s="56">
        <f t="shared" si="66"/>
        <v>1053</v>
      </c>
    </row>
    <row r="285" spans="1:11" x14ac:dyDescent="0.2">
      <c r="A285" s="55" t="s">
        <v>12</v>
      </c>
      <c r="B285" s="58" t="s">
        <v>1</v>
      </c>
      <c r="C285" s="54">
        <v>100</v>
      </c>
      <c r="D285" s="54">
        <f>D284/C284*100</f>
        <v>104.99058380414313</v>
      </c>
      <c r="E285" s="54">
        <f>E284/D284*100</f>
        <v>96.143497757847527</v>
      </c>
      <c r="F285" s="54">
        <f>F284/E284*100</f>
        <v>99.253731343283576</v>
      </c>
      <c r="G285" s="54">
        <f>G284/E284*100</f>
        <v>99.253731343283576</v>
      </c>
      <c r="H285" s="54">
        <f>H284/F284*100</f>
        <v>98.778195488721806</v>
      </c>
      <c r="I285" s="54">
        <f>I284/G284*100</f>
        <v>98.778195488721806</v>
      </c>
      <c r="J285" s="54">
        <f>J284/H284*100</f>
        <v>100.19029495718364</v>
      </c>
      <c r="K285" s="54">
        <f>K284/I284*100</f>
        <v>100.19029495718364</v>
      </c>
    </row>
    <row r="286" spans="1:11" ht="25.5" x14ac:dyDescent="0.2">
      <c r="A286" s="74" t="s">
        <v>82</v>
      </c>
      <c r="B286" s="58" t="s">
        <v>59</v>
      </c>
      <c r="C286" s="56">
        <v>263</v>
      </c>
      <c r="D286" s="56">
        <v>260</v>
      </c>
      <c r="E286" s="56">
        <v>253</v>
      </c>
      <c r="F286" s="56">
        <v>247</v>
      </c>
      <c r="G286" s="56">
        <v>247</v>
      </c>
      <c r="H286" s="56">
        <v>242</v>
      </c>
      <c r="I286" s="56">
        <v>242</v>
      </c>
      <c r="J286" s="56">
        <v>240</v>
      </c>
      <c r="K286" s="56">
        <v>240</v>
      </c>
    </row>
    <row r="287" spans="1:11" ht="38.25" x14ac:dyDescent="0.2">
      <c r="A287" s="80" t="s">
        <v>83</v>
      </c>
      <c r="B287" s="58" t="s">
        <v>59</v>
      </c>
      <c r="C287" s="56">
        <v>132</v>
      </c>
      <c r="D287" s="56">
        <v>134</v>
      </c>
      <c r="E287" s="56">
        <v>134</v>
      </c>
      <c r="F287" s="56">
        <v>134</v>
      </c>
      <c r="G287" s="56">
        <v>134</v>
      </c>
      <c r="H287" s="56">
        <v>134</v>
      </c>
      <c r="I287" s="56">
        <v>134</v>
      </c>
      <c r="J287" s="56">
        <v>134</v>
      </c>
      <c r="K287" s="56">
        <v>134</v>
      </c>
    </row>
    <row r="288" spans="1:11" x14ac:dyDescent="0.2">
      <c r="A288" s="80" t="s">
        <v>125</v>
      </c>
      <c r="B288" s="58" t="s">
        <v>59</v>
      </c>
      <c r="C288" s="3">
        <v>171</v>
      </c>
      <c r="D288" s="3">
        <v>173</v>
      </c>
      <c r="E288" s="3">
        <v>173</v>
      </c>
      <c r="F288" s="3">
        <v>173</v>
      </c>
      <c r="G288" s="3">
        <v>173</v>
      </c>
      <c r="H288" s="3">
        <v>173</v>
      </c>
      <c r="I288" s="3">
        <v>173</v>
      </c>
      <c r="J288" s="3">
        <v>173</v>
      </c>
      <c r="K288" s="3">
        <v>173</v>
      </c>
    </row>
    <row r="289" spans="1:11" ht="25.5" x14ac:dyDescent="0.2">
      <c r="A289" s="80" t="s">
        <v>127</v>
      </c>
      <c r="B289" s="58" t="s">
        <v>59</v>
      </c>
      <c r="C289" s="76">
        <v>51</v>
      </c>
      <c r="D289" s="76">
        <v>44</v>
      </c>
      <c r="E289" s="76">
        <v>20</v>
      </c>
      <c r="F289" s="76">
        <v>19</v>
      </c>
      <c r="G289" s="76">
        <v>19</v>
      </c>
      <c r="H289" s="76">
        <v>19</v>
      </c>
      <c r="I289" s="76">
        <v>19</v>
      </c>
      <c r="J289" s="76">
        <v>19</v>
      </c>
      <c r="K289" s="76">
        <v>19</v>
      </c>
    </row>
    <row r="290" spans="1:11" ht="25.5" x14ac:dyDescent="0.2">
      <c r="A290" s="80" t="s">
        <v>133</v>
      </c>
      <c r="B290" s="58" t="s">
        <v>59</v>
      </c>
      <c r="C290" s="76">
        <v>28</v>
      </c>
      <c r="D290" s="76">
        <v>28</v>
      </c>
      <c r="E290" s="76">
        <v>22</v>
      </c>
      <c r="F290" s="76">
        <v>22</v>
      </c>
      <c r="G290" s="76">
        <v>22</v>
      </c>
      <c r="H290" s="76">
        <v>22</v>
      </c>
      <c r="I290" s="76">
        <v>22</v>
      </c>
      <c r="J290" s="76">
        <v>22</v>
      </c>
      <c r="K290" s="76">
        <v>22</v>
      </c>
    </row>
    <row r="291" spans="1:11" s="4" customFormat="1" x14ac:dyDescent="0.2">
      <c r="A291" s="81" t="s">
        <v>53</v>
      </c>
      <c r="B291" s="58" t="s">
        <v>59</v>
      </c>
      <c r="C291" s="62">
        <v>417</v>
      </c>
      <c r="D291" s="62">
        <v>476</v>
      </c>
      <c r="E291" s="62">
        <v>470</v>
      </c>
      <c r="F291" s="62">
        <v>469</v>
      </c>
      <c r="G291" s="62">
        <v>469</v>
      </c>
      <c r="H291" s="76">
        <v>461</v>
      </c>
      <c r="I291" s="76">
        <v>461</v>
      </c>
      <c r="J291" s="76">
        <v>465</v>
      </c>
      <c r="K291" s="76">
        <v>465</v>
      </c>
    </row>
    <row r="292" spans="1:11" x14ac:dyDescent="0.2">
      <c r="A292" s="81" t="s">
        <v>54</v>
      </c>
      <c r="B292" s="58" t="s">
        <v>59</v>
      </c>
      <c r="C292" s="76">
        <v>149</v>
      </c>
      <c r="D292" s="76">
        <v>141</v>
      </c>
      <c r="E292" s="76">
        <v>139</v>
      </c>
      <c r="F292" s="76">
        <v>137</v>
      </c>
      <c r="G292" s="76">
        <v>137</v>
      </c>
      <c r="H292" s="56">
        <v>137</v>
      </c>
      <c r="I292" s="56">
        <v>137</v>
      </c>
      <c r="J292" s="56">
        <v>136</v>
      </c>
      <c r="K292" s="56">
        <v>136</v>
      </c>
    </row>
    <row r="293" spans="1:11" x14ac:dyDescent="0.2">
      <c r="A293" s="55" t="s">
        <v>12</v>
      </c>
      <c r="B293" s="58" t="s">
        <v>1</v>
      </c>
      <c r="C293" s="54">
        <v>129.5</v>
      </c>
      <c r="D293" s="54">
        <f>D292/C292*100</f>
        <v>94.630872483221466</v>
      </c>
      <c r="E293" s="54">
        <f>E292/D292*100</f>
        <v>98.581560283687935</v>
      </c>
      <c r="F293" s="54">
        <f>F292/E292*100</f>
        <v>98.561151079136692</v>
      </c>
      <c r="G293" s="54">
        <f>G292/E292*100</f>
        <v>98.561151079136692</v>
      </c>
      <c r="H293" s="54">
        <f>H292/F292*100</f>
        <v>100</v>
      </c>
      <c r="I293" s="54">
        <f>I292/G292*100</f>
        <v>100</v>
      </c>
      <c r="J293" s="54">
        <f>J292/H292*100</f>
        <v>99.270072992700733</v>
      </c>
      <c r="K293" s="54">
        <f>K292/I292*100</f>
        <v>99.270072992700733</v>
      </c>
    </row>
    <row r="294" spans="1:11" ht="38.25" x14ac:dyDescent="0.2">
      <c r="A294" s="85" t="s">
        <v>43</v>
      </c>
      <c r="B294" s="58" t="s">
        <v>59</v>
      </c>
      <c r="C294" s="56">
        <f>C296+C298</f>
        <v>1090</v>
      </c>
      <c r="D294" s="56">
        <f t="shared" ref="D294:K294" si="67">D296+D298</f>
        <v>1071</v>
      </c>
      <c r="E294" s="56">
        <f t="shared" si="67"/>
        <v>1062</v>
      </c>
      <c r="F294" s="56">
        <f t="shared" si="67"/>
        <v>1060</v>
      </c>
      <c r="G294" s="56">
        <f t="shared" si="67"/>
        <v>1060</v>
      </c>
      <c r="H294" s="56">
        <f t="shared" si="67"/>
        <v>1060</v>
      </c>
      <c r="I294" s="56">
        <f t="shared" si="67"/>
        <v>1060</v>
      </c>
      <c r="J294" s="56">
        <f t="shared" si="67"/>
        <v>1063</v>
      </c>
      <c r="K294" s="56">
        <f t="shared" si="67"/>
        <v>1063</v>
      </c>
    </row>
    <row r="295" spans="1:11" x14ac:dyDescent="0.2">
      <c r="A295" s="55" t="s">
        <v>12</v>
      </c>
      <c r="B295" s="58" t="s">
        <v>1</v>
      </c>
      <c r="C295" s="54">
        <v>96</v>
      </c>
      <c r="D295" s="54">
        <f>D294/C294*100</f>
        <v>98.256880733944953</v>
      </c>
      <c r="E295" s="54">
        <f>E294/D294*100</f>
        <v>99.159663865546221</v>
      </c>
      <c r="F295" s="54">
        <f>F294/E294*100</f>
        <v>99.811676082862519</v>
      </c>
      <c r="G295" s="54">
        <f>G294/E294*100</f>
        <v>99.811676082862519</v>
      </c>
      <c r="H295" s="54">
        <f>H294/F294*100</f>
        <v>100</v>
      </c>
      <c r="I295" s="54">
        <f>I294/G294*100</f>
        <v>100</v>
      </c>
      <c r="J295" s="54">
        <f>J294/H294*100</f>
        <v>100.28301886792453</v>
      </c>
      <c r="K295" s="54">
        <f>K294/I294*100</f>
        <v>100.28301886792453</v>
      </c>
    </row>
    <row r="296" spans="1:11" ht="38.25" x14ac:dyDescent="0.2">
      <c r="A296" s="81" t="s">
        <v>55</v>
      </c>
      <c r="B296" s="58" t="s">
        <v>59</v>
      </c>
      <c r="C296" s="56">
        <v>656</v>
      </c>
      <c r="D296" s="56">
        <v>642</v>
      </c>
      <c r="E296" s="56">
        <v>635</v>
      </c>
      <c r="F296" s="56">
        <v>634</v>
      </c>
      <c r="G296" s="56">
        <v>634</v>
      </c>
      <c r="H296" s="56">
        <v>633</v>
      </c>
      <c r="I296" s="56">
        <v>633</v>
      </c>
      <c r="J296" s="56">
        <v>635</v>
      </c>
      <c r="K296" s="56">
        <v>635</v>
      </c>
    </row>
    <row r="297" spans="1:11" x14ac:dyDescent="0.2">
      <c r="A297" s="55" t="s">
        <v>12</v>
      </c>
      <c r="B297" s="58" t="s">
        <v>1</v>
      </c>
      <c r="C297" s="54">
        <v>126.1</v>
      </c>
      <c r="D297" s="54">
        <f>D296/C296*100</f>
        <v>97.865853658536579</v>
      </c>
      <c r="E297" s="54">
        <f>E296/D296*100</f>
        <v>98.909657320872284</v>
      </c>
      <c r="F297" s="54">
        <f>F296/E296*100</f>
        <v>99.842519685039363</v>
      </c>
      <c r="G297" s="54">
        <f>G296/E296*100</f>
        <v>99.842519685039363</v>
      </c>
      <c r="H297" s="54">
        <f>H296/F296*100</f>
        <v>99.84227129337539</v>
      </c>
      <c r="I297" s="54">
        <f>I296/G296*100</f>
        <v>99.84227129337539</v>
      </c>
      <c r="J297" s="54">
        <f>J296/H296*100</f>
        <v>100.31595576619274</v>
      </c>
      <c r="K297" s="54">
        <f>K296/I296*100</f>
        <v>100.31595576619274</v>
      </c>
    </row>
    <row r="298" spans="1:11" x14ac:dyDescent="0.2">
      <c r="A298" s="81" t="s">
        <v>54</v>
      </c>
      <c r="B298" s="58" t="s">
        <v>59</v>
      </c>
      <c r="C298" s="76">
        <v>434</v>
      </c>
      <c r="D298" s="76">
        <v>429</v>
      </c>
      <c r="E298" s="76">
        <v>427</v>
      </c>
      <c r="F298" s="76">
        <v>426</v>
      </c>
      <c r="G298" s="76">
        <v>426</v>
      </c>
      <c r="H298" s="76">
        <v>427</v>
      </c>
      <c r="I298" s="76">
        <v>427</v>
      </c>
      <c r="J298" s="76">
        <v>428</v>
      </c>
      <c r="K298" s="76">
        <v>428</v>
      </c>
    </row>
    <row r="299" spans="1:11" x14ac:dyDescent="0.2">
      <c r="A299" s="55" t="s">
        <v>12</v>
      </c>
      <c r="B299" s="58" t="s">
        <v>1</v>
      </c>
      <c r="C299" s="54">
        <v>70.599999999999994</v>
      </c>
      <c r="D299" s="54">
        <f>D298/C298*100</f>
        <v>98.84792626728111</v>
      </c>
      <c r="E299" s="54">
        <f>E298/D298*100</f>
        <v>99.533799533799538</v>
      </c>
      <c r="F299" s="54">
        <f>F298/E298*100</f>
        <v>99.76580796252928</v>
      </c>
      <c r="G299" s="54">
        <f>G298/E298*100</f>
        <v>99.76580796252928</v>
      </c>
      <c r="H299" s="54">
        <f>H298/F298*100</f>
        <v>100.23474178403755</v>
      </c>
      <c r="I299" s="54">
        <f>I298/G298*100</f>
        <v>100.23474178403755</v>
      </c>
      <c r="J299" s="54">
        <f>J298/H298*100</f>
        <v>100.23419203747072</v>
      </c>
      <c r="K299" s="54">
        <f>K298/I298*100</f>
        <v>100.23419203747072</v>
      </c>
    </row>
    <row r="300" spans="1:11" s="4" customFormat="1" ht="38.25" x14ac:dyDescent="0.2">
      <c r="A300" s="85" t="s">
        <v>80</v>
      </c>
      <c r="B300" s="58" t="s">
        <v>59</v>
      </c>
      <c r="C300" s="56">
        <f>C302+C310</f>
        <v>1260</v>
      </c>
      <c r="D300" s="56">
        <f t="shared" ref="D300:K300" si="68">D302+D310</f>
        <v>1186.2</v>
      </c>
      <c r="E300" s="56">
        <f t="shared" si="68"/>
        <v>1179</v>
      </c>
      <c r="F300" s="56">
        <f t="shared" si="68"/>
        <v>1180</v>
      </c>
      <c r="G300" s="56">
        <f t="shared" si="68"/>
        <v>1180</v>
      </c>
      <c r="H300" s="56">
        <f t="shared" si="68"/>
        <v>1178</v>
      </c>
      <c r="I300" s="56">
        <f t="shared" si="68"/>
        <v>1178</v>
      </c>
      <c r="J300" s="56">
        <f t="shared" si="68"/>
        <v>1182</v>
      </c>
      <c r="K300" s="56">
        <f t="shared" si="68"/>
        <v>1182</v>
      </c>
    </row>
    <row r="301" spans="1:11" x14ac:dyDescent="0.2">
      <c r="A301" s="55" t="s">
        <v>12</v>
      </c>
      <c r="B301" s="58" t="s">
        <v>1</v>
      </c>
      <c r="C301" s="54">
        <v>97.4</v>
      </c>
      <c r="D301" s="54">
        <f>D300/C300*100</f>
        <v>94.142857142857153</v>
      </c>
      <c r="E301" s="54">
        <f>E300/D300*100</f>
        <v>99.393019726858881</v>
      </c>
      <c r="F301" s="54">
        <f>F300/E300*100</f>
        <v>100.08481764206955</v>
      </c>
      <c r="G301" s="54">
        <f>G300/E300*100</f>
        <v>100.08481764206955</v>
      </c>
      <c r="H301" s="54">
        <f>H300/F300*100</f>
        <v>99.830508474576277</v>
      </c>
      <c r="I301" s="54">
        <f>I300/G300*100</f>
        <v>99.830508474576277</v>
      </c>
      <c r="J301" s="54">
        <f>J300/H300*100</f>
        <v>100.33955857385399</v>
      </c>
      <c r="K301" s="54">
        <f>K300/I300*100</f>
        <v>100.33955857385399</v>
      </c>
    </row>
    <row r="302" spans="1:11" ht="38.25" x14ac:dyDescent="0.2">
      <c r="A302" s="81" t="s">
        <v>55</v>
      </c>
      <c r="B302" s="58" t="s">
        <v>59</v>
      </c>
      <c r="C302" s="56">
        <f t="shared" ref="C302:K302" si="69">SUM(C304:C309)</f>
        <v>822</v>
      </c>
      <c r="D302" s="56">
        <f t="shared" si="69"/>
        <v>751.2</v>
      </c>
      <c r="E302" s="56">
        <f t="shared" si="69"/>
        <v>742</v>
      </c>
      <c r="F302" s="56">
        <f t="shared" si="69"/>
        <v>742</v>
      </c>
      <c r="G302" s="56">
        <f t="shared" si="69"/>
        <v>742</v>
      </c>
      <c r="H302" s="56">
        <f t="shared" si="69"/>
        <v>739</v>
      </c>
      <c r="I302" s="56">
        <f t="shared" si="69"/>
        <v>739</v>
      </c>
      <c r="J302" s="56">
        <f t="shared" si="69"/>
        <v>741</v>
      </c>
      <c r="K302" s="56">
        <f t="shared" si="69"/>
        <v>741</v>
      </c>
    </row>
    <row r="303" spans="1:11" x14ac:dyDescent="0.2">
      <c r="A303" s="55" t="s">
        <v>12</v>
      </c>
      <c r="B303" s="58" t="s">
        <v>1</v>
      </c>
      <c r="C303" s="54">
        <v>83.4</v>
      </c>
      <c r="D303" s="54">
        <f>D302/C302*100</f>
        <v>91.386861313868621</v>
      </c>
      <c r="E303" s="54">
        <f>E302/D302*100</f>
        <v>98.77529286474973</v>
      </c>
      <c r="F303" s="54">
        <f>F302/E302*100</f>
        <v>100</v>
      </c>
      <c r="G303" s="54">
        <f>G302/E302*100</f>
        <v>100</v>
      </c>
      <c r="H303" s="54">
        <f>H302/F302*100</f>
        <v>99.595687331536382</v>
      </c>
      <c r="I303" s="54">
        <f>I302/G302*100</f>
        <v>99.595687331536382</v>
      </c>
      <c r="J303" s="54">
        <f>J302/H302*100</f>
        <v>100.27063599458728</v>
      </c>
      <c r="K303" s="54">
        <f>K302/I302*100</f>
        <v>100.27063599458728</v>
      </c>
    </row>
    <row r="304" spans="1:11" ht="25.5" x14ac:dyDescent="0.2">
      <c r="A304" s="74" t="s">
        <v>104</v>
      </c>
      <c r="B304" s="58" t="s">
        <v>59</v>
      </c>
      <c r="C304" s="56">
        <v>70</v>
      </c>
      <c r="D304" s="56">
        <v>69</v>
      </c>
      <c r="E304" s="56">
        <v>69</v>
      </c>
      <c r="F304" s="56">
        <v>69</v>
      </c>
      <c r="G304" s="56">
        <v>69</v>
      </c>
      <c r="H304" s="56">
        <v>69</v>
      </c>
      <c r="I304" s="56">
        <v>69</v>
      </c>
      <c r="J304" s="56">
        <v>69</v>
      </c>
      <c r="K304" s="56">
        <v>69</v>
      </c>
    </row>
    <row r="305" spans="1:11" ht="38.25" x14ac:dyDescent="0.2">
      <c r="A305" s="80" t="s">
        <v>106</v>
      </c>
      <c r="B305" s="58" t="s">
        <v>59</v>
      </c>
      <c r="C305" s="56">
        <v>61</v>
      </c>
      <c r="D305" s="56">
        <v>59</v>
      </c>
      <c r="E305" s="56">
        <v>59</v>
      </c>
      <c r="F305" s="56">
        <v>59</v>
      </c>
      <c r="G305" s="56">
        <v>59</v>
      </c>
      <c r="H305" s="56">
        <v>59</v>
      </c>
      <c r="I305" s="56">
        <v>59</v>
      </c>
      <c r="J305" s="56">
        <v>59</v>
      </c>
      <c r="K305" s="56">
        <v>59</v>
      </c>
    </row>
    <row r="306" spans="1:11" ht="38.25" x14ac:dyDescent="0.2">
      <c r="A306" s="80" t="s">
        <v>107</v>
      </c>
      <c r="B306" s="58" t="s">
        <v>59</v>
      </c>
      <c r="C306" s="56">
        <v>8</v>
      </c>
      <c r="D306" s="56">
        <v>11</v>
      </c>
      <c r="E306" s="56">
        <v>12</v>
      </c>
      <c r="F306" s="56">
        <v>12</v>
      </c>
      <c r="G306" s="56">
        <v>12</v>
      </c>
      <c r="H306" s="56">
        <v>12</v>
      </c>
      <c r="I306" s="56">
        <v>12</v>
      </c>
      <c r="J306" s="56">
        <v>12</v>
      </c>
      <c r="K306" s="56">
        <v>12</v>
      </c>
    </row>
    <row r="307" spans="1:11" ht="25.5" x14ac:dyDescent="0.2">
      <c r="A307" s="80" t="s">
        <v>111</v>
      </c>
      <c r="B307" s="58" t="s">
        <v>59</v>
      </c>
      <c r="C307" s="56">
        <v>10</v>
      </c>
      <c r="D307" s="56">
        <v>12</v>
      </c>
      <c r="E307" s="56">
        <v>13</v>
      </c>
      <c r="F307" s="56">
        <v>15</v>
      </c>
      <c r="G307" s="56">
        <v>15</v>
      </c>
      <c r="H307" s="56">
        <v>15</v>
      </c>
      <c r="I307" s="56">
        <v>15</v>
      </c>
      <c r="J307" s="56">
        <v>15</v>
      </c>
      <c r="K307" s="56">
        <v>15</v>
      </c>
    </row>
    <row r="308" spans="1:11" ht="25.5" x14ac:dyDescent="0.2">
      <c r="A308" s="80" t="s">
        <v>161</v>
      </c>
      <c r="B308" s="58" t="s">
        <v>59</v>
      </c>
      <c r="C308" s="56">
        <v>36</v>
      </c>
      <c r="D308" s="56">
        <v>35.200000000000003</v>
      </c>
      <c r="E308" s="56">
        <v>34</v>
      </c>
      <c r="F308" s="56">
        <v>34</v>
      </c>
      <c r="G308" s="56">
        <v>34</v>
      </c>
      <c r="H308" s="56">
        <v>34</v>
      </c>
      <c r="I308" s="56">
        <v>34</v>
      </c>
      <c r="J308" s="56">
        <v>34</v>
      </c>
      <c r="K308" s="56">
        <v>34</v>
      </c>
    </row>
    <row r="309" spans="1:11" x14ac:dyDescent="0.2">
      <c r="A309" s="81" t="s">
        <v>53</v>
      </c>
      <c r="B309" s="58" t="s">
        <v>59</v>
      </c>
      <c r="C309" s="56">
        <v>637</v>
      </c>
      <c r="D309" s="56">
        <v>565</v>
      </c>
      <c r="E309" s="56">
        <v>555</v>
      </c>
      <c r="F309" s="56">
        <v>553</v>
      </c>
      <c r="G309" s="56">
        <v>553</v>
      </c>
      <c r="H309" s="56">
        <v>550</v>
      </c>
      <c r="I309" s="56">
        <v>550</v>
      </c>
      <c r="J309" s="56">
        <v>552</v>
      </c>
      <c r="K309" s="56">
        <v>552</v>
      </c>
    </row>
    <row r="310" spans="1:11" x14ac:dyDescent="0.2">
      <c r="A310" s="81" t="s">
        <v>54</v>
      </c>
      <c r="B310" s="58" t="s">
        <v>59</v>
      </c>
      <c r="C310" s="3">
        <v>438</v>
      </c>
      <c r="D310" s="3">
        <v>435</v>
      </c>
      <c r="E310" s="3">
        <v>437</v>
      </c>
      <c r="F310" s="3">
        <v>438</v>
      </c>
      <c r="G310" s="3">
        <v>438</v>
      </c>
      <c r="H310" s="76">
        <v>439</v>
      </c>
      <c r="I310" s="76">
        <v>439</v>
      </c>
      <c r="J310" s="76">
        <v>441</v>
      </c>
      <c r="K310" s="76">
        <v>441</v>
      </c>
    </row>
    <row r="311" spans="1:11" x14ac:dyDescent="0.2">
      <c r="A311" s="55" t="s">
        <v>12</v>
      </c>
      <c r="B311" s="58" t="s">
        <v>1</v>
      </c>
      <c r="C311" s="54">
        <v>142.19999999999999</v>
      </c>
      <c r="D311" s="54">
        <f>D310/C310*100</f>
        <v>99.315068493150676</v>
      </c>
      <c r="E311" s="54">
        <f>E310/D310*100</f>
        <v>100.45977011494254</v>
      </c>
      <c r="F311" s="54">
        <f>F310/E310*100</f>
        <v>100.22883295194509</v>
      </c>
      <c r="G311" s="54">
        <f>G310/E310*100</f>
        <v>100.22883295194509</v>
      </c>
      <c r="H311" s="54">
        <f>H310/F310*100</f>
        <v>100.22831050228311</v>
      </c>
      <c r="I311" s="54">
        <f>I310/G310*100</f>
        <v>100.22831050228311</v>
      </c>
      <c r="J311" s="54">
        <f>J310/H310*100</f>
        <v>100.45558086560365</v>
      </c>
      <c r="K311" s="54">
        <f>K310/I310*100</f>
        <v>100.45558086560365</v>
      </c>
    </row>
    <row r="312" spans="1:11" ht="51" x14ac:dyDescent="0.2">
      <c r="A312" s="85" t="s">
        <v>44</v>
      </c>
      <c r="B312" s="58" t="s">
        <v>59</v>
      </c>
      <c r="C312" s="56">
        <f t="shared" ref="C312:K312" si="70">C314+C316</f>
        <v>2262</v>
      </c>
      <c r="D312" s="56">
        <f t="shared" si="70"/>
        <v>2334</v>
      </c>
      <c r="E312" s="56">
        <f t="shared" si="70"/>
        <v>2323</v>
      </c>
      <c r="F312" s="56">
        <f t="shared" si="70"/>
        <v>2325</v>
      </c>
      <c r="G312" s="56">
        <f t="shared" si="70"/>
        <v>2325</v>
      </c>
      <c r="H312" s="56">
        <f t="shared" si="70"/>
        <v>2326</v>
      </c>
      <c r="I312" s="56">
        <f t="shared" si="70"/>
        <v>2326</v>
      </c>
      <c r="J312" s="56">
        <f t="shared" si="70"/>
        <v>2331</v>
      </c>
      <c r="K312" s="56">
        <f t="shared" si="70"/>
        <v>2331</v>
      </c>
    </row>
    <row r="313" spans="1:11" x14ac:dyDescent="0.2">
      <c r="A313" s="55" t="s">
        <v>12</v>
      </c>
      <c r="B313" s="58" t="s">
        <v>1</v>
      </c>
      <c r="C313" s="54">
        <v>110.9</v>
      </c>
      <c r="D313" s="54">
        <f>D312/C312*100</f>
        <v>103.18302387267903</v>
      </c>
      <c r="E313" s="54">
        <f>E312/D312*100</f>
        <v>99.528706083976004</v>
      </c>
      <c r="F313" s="54">
        <f>F312/E312*100</f>
        <v>100.08609556607834</v>
      </c>
      <c r="G313" s="54">
        <f>G312/E312*100</f>
        <v>100.08609556607834</v>
      </c>
      <c r="H313" s="54">
        <f>H312/F312*100</f>
        <v>100.04301075268818</v>
      </c>
      <c r="I313" s="54">
        <f>I312/G312*100</f>
        <v>100.04301075268818</v>
      </c>
      <c r="J313" s="54">
        <f>J312/H312*100</f>
        <v>100.21496130696474</v>
      </c>
      <c r="K313" s="54">
        <f>K312/I312*100</f>
        <v>100.21496130696474</v>
      </c>
    </row>
    <row r="314" spans="1:11" ht="38.25" x14ac:dyDescent="0.2">
      <c r="A314" s="81" t="s">
        <v>55</v>
      </c>
      <c r="B314" s="58" t="s">
        <v>59</v>
      </c>
      <c r="C314" s="56">
        <v>554</v>
      </c>
      <c r="D314" s="56">
        <v>623</v>
      </c>
      <c r="E314" s="56">
        <v>613</v>
      </c>
      <c r="F314" s="56">
        <v>614</v>
      </c>
      <c r="G314" s="56">
        <v>614</v>
      </c>
      <c r="H314" s="56">
        <v>614</v>
      </c>
      <c r="I314" s="56">
        <v>614</v>
      </c>
      <c r="J314" s="56">
        <v>617</v>
      </c>
      <c r="K314" s="56">
        <v>617</v>
      </c>
    </row>
    <row r="315" spans="1:11" x14ac:dyDescent="0.2">
      <c r="A315" s="55" t="s">
        <v>12</v>
      </c>
      <c r="B315" s="58" t="s">
        <v>1</v>
      </c>
      <c r="C315" s="54">
        <v>105.7</v>
      </c>
      <c r="D315" s="54">
        <f>D314/C314*100</f>
        <v>112.45487364620939</v>
      </c>
      <c r="E315" s="54">
        <f>E314/D314*100</f>
        <v>98.394863563402893</v>
      </c>
      <c r="F315" s="54">
        <f>F314/E314*100</f>
        <v>100.16313213703098</v>
      </c>
      <c r="G315" s="54">
        <f>G314/E314*100</f>
        <v>100.16313213703098</v>
      </c>
      <c r="H315" s="54">
        <f>H314/F314*100</f>
        <v>100</v>
      </c>
      <c r="I315" s="54">
        <f>I314/G314*100</f>
        <v>100</v>
      </c>
      <c r="J315" s="54">
        <f>J314/H314*100</f>
        <v>100.48859934853421</v>
      </c>
      <c r="K315" s="54">
        <f>K314/I314*100</f>
        <v>100.48859934853421</v>
      </c>
    </row>
    <row r="316" spans="1:11" x14ac:dyDescent="0.2">
      <c r="A316" s="81" t="s">
        <v>54</v>
      </c>
      <c r="B316" s="58" t="s">
        <v>59</v>
      </c>
      <c r="C316" s="3">
        <v>1708</v>
      </c>
      <c r="D316" s="3">
        <v>1711</v>
      </c>
      <c r="E316" s="3">
        <v>1710</v>
      </c>
      <c r="F316" s="3">
        <v>1711</v>
      </c>
      <c r="G316" s="3">
        <v>1711</v>
      </c>
      <c r="H316" s="3">
        <v>1712</v>
      </c>
      <c r="I316" s="3">
        <v>1712</v>
      </c>
      <c r="J316" s="3">
        <v>1714</v>
      </c>
      <c r="K316" s="3">
        <v>1714</v>
      </c>
    </row>
    <row r="317" spans="1:11" x14ac:dyDescent="0.2">
      <c r="A317" s="55" t="s">
        <v>12</v>
      </c>
      <c r="B317" s="58" t="s">
        <v>1</v>
      </c>
      <c r="C317" s="54">
        <v>112.6</v>
      </c>
      <c r="D317" s="54">
        <f>D316/C316*100</f>
        <v>100.17564402810304</v>
      </c>
      <c r="E317" s="54">
        <f>E316/D316*100</f>
        <v>99.941554646405606</v>
      </c>
      <c r="F317" s="54">
        <f>F316/E316*100</f>
        <v>100.05847953216373</v>
      </c>
      <c r="G317" s="54">
        <f>G316/E316*100</f>
        <v>100.05847953216373</v>
      </c>
      <c r="H317" s="54">
        <f>H316/F316*100</f>
        <v>100.05844535359438</v>
      </c>
      <c r="I317" s="54">
        <f>I316/G316*100</f>
        <v>100.05844535359438</v>
      </c>
      <c r="J317" s="54">
        <f>J316/H316*100</f>
        <v>100.11682242990653</v>
      </c>
      <c r="K317" s="54">
        <f>K316/I316*100</f>
        <v>100.11682242990653</v>
      </c>
    </row>
    <row r="318" spans="1:11" ht="51" x14ac:dyDescent="0.2">
      <c r="A318" s="85" t="s">
        <v>45</v>
      </c>
      <c r="B318" s="58" t="s">
        <v>59</v>
      </c>
      <c r="C318" s="56">
        <f t="shared" ref="C318:K318" si="71">C320+C325</f>
        <v>6770</v>
      </c>
      <c r="D318" s="56">
        <f t="shared" si="71"/>
        <v>6886</v>
      </c>
      <c r="E318" s="56">
        <f t="shared" si="71"/>
        <v>6877</v>
      </c>
      <c r="F318" s="56">
        <f t="shared" si="71"/>
        <v>6879</v>
      </c>
      <c r="G318" s="56">
        <f t="shared" si="71"/>
        <v>6879</v>
      </c>
      <c r="H318" s="56">
        <f t="shared" si="71"/>
        <v>6884</v>
      </c>
      <c r="I318" s="56">
        <f t="shared" si="71"/>
        <v>6884</v>
      </c>
      <c r="J318" s="56">
        <f t="shared" si="71"/>
        <v>6896</v>
      </c>
      <c r="K318" s="56">
        <f t="shared" si="71"/>
        <v>6896</v>
      </c>
    </row>
    <row r="319" spans="1:11" x14ac:dyDescent="0.2">
      <c r="A319" s="55" t="s">
        <v>12</v>
      </c>
      <c r="B319" s="58" t="s">
        <v>1</v>
      </c>
      <c r="C319" s="54">
        <v>96.9</v>
      </c>
      <c r="D319" s="54">
        <f>D318/C318*100</f>
        <v>101.71344165435745</v>
      </c>
      <c r="E319" s="54">
        <f>E318/D318*100</f>
        <v>99.869300029044439</v>
      </c>
      <c r="F319" s="54">
        <f>F318/E318*100</f>
        <v>100.02908244874217</v>
      </c>
      <c r="G319" s="54">
        <f>G318/E318*100</f>
        <v>100.02908244874217</v>
      </c>
      <c r="H319" s="54">
        <f>H318/F318*100</f>
        <v>100.07268498328246</v>
      </c>
      <c r="I319" s="54">
        <f>I318/G318*100</f>
        <v>100.07268498328246</v>
      </c>
      <c r="J319" s="54">
        <f>J318/H318*100</f>
        <v>100.17431725740849</v>
      </c>
      <c r="K319" s="54">
        <f>K318/I318*100</f>
        <v>100.17431725740849</v>
      </c>
    </row>
    <row r="320" spans="1:11" ht="38.25" x14ac:dyDescent="0.2">
      <c r="A320" s="81" t="s">
        <v>55</v>
      </c>
      <c r="B320" s="58" t="s">
        <v>59</v>
      </c>
      <c r="C320" s="56">
        <f t="shared" ref="C320:K320" si="72">SUM(C322:C324)</f>
        <v>6755</v>
      </c>
      <c r="D320" s="56">
        <f t="shared" si="72"/>
        <v>6871</v>
      </c>
      <c r="E320" s="56">
        <f t="shared" si="72"/>
        <v>6862</v>
      </c>
      <c r="F320" s="56">
        <f t="shared" si="72"/>
        <v>6864</v>
      </c>
      <c r="G320" s="56">
        <f t="shared" si="72"/>
        <v>6864</v>
      </c>
      <c r="H320" s="56">
        <f t="shared" si="72"/>
        <v>6868</v>
      </c>
      <c r="I320" s="56">
        <f t="shared" si="72"/>
        <v>6868</v>
      </c>
      <c r="J320" s="56">
        <f t="shared" si="72"/>
        <v>6880</v>
      </c>
      <c r="K320" s="56">
        <f t="shared" si="72"/>
        <v>6880</v>
      </c>
    </row>
    <row r="321" spans="1:11" x14ac:dyDescent="0.2">
      <c r="A321" s="55" t="s">
        <v>12</v>
      </c>
      <c r="B321" s="58" t="s">
        <v>1</v>
      </c>
      <c r="C321" s="54">
        <v>100</v>
      </c>
      <c r="D321" s="54">
        <f>D320/C320*100</f>
        <v>101.71724648408586</v>
      </c>
      <c r="E321" s="54">
        <f>E320/D320*100</f>
        <v>99.869014699461502</v>
      </c>
      <c r="F321" s="54">
        <f>F320/E320*100</f>
        <v>100.02914602156805</v>
      </c>
      <c r="G321" s="54">
        <f>G320/E320*100</f>
        <v>100.02914602156805</v>
      </c>
      <c r="H321" s="54">
        <f>H320/F320*100</f>
        <v>100.05827505827504</v>
      </c>
      <c r="I321" s="54">
        <f>I320/G320*100</f>
        <v>100.05827505827504</v>
      </c>
      <c r="J321" s="54">
        <f>J320/H320*100</f>
        <v>100.1747233546884</v>
      </c>
      <c r="K321" s="54">
        <f>K320/I320*100</f>
        <v>100.1747233546884</v>
      </c>
    </row>
    <row r="322" spans="1:11" ht="25.5" x14ac:dyDescent="0.2">
      <c r="A322" s="74" t="s">
        <v>102</v>
      </c>
      <c r="B322" s="58" t="s">
        <v>59</v>
      </c>
      <c r="C322" s="56">
        <v>21</v>
      </c>
      <c r="D322" s="56">
        <v>26</v>
      </c>
      <c r="E322" s="56">
        <v>26</v>
      </c>
      <c r="F322" s="56">
        <v>26</v>
      </c>
      <c r="G322" s="56">
        <v>26</v>
      </c>
      <c r="H322" s="56">
        <v>26</v>
      </c>
      <c r="I322" s="56">
        <v>26</v>
      </c>
      <c r="J322" s="56">
        <v>26</v>
      </c>
      <c r="K322" s="56">
        <v>26</v>
      </c>
    </row>
    <row r="323" spans="1:11" x14ac:dyDescent="0.2">
      <c r="A323" s="80" t="s">
        <v>110</v>
      </c>
      <c r="B323" s="58" t="s">
        <v>59</v>
      </c>
      <c r="C323" s="56">
        <v>11</v>
      </c>
      <c r="D323" s="56">
        <v>11</v>
      </c>
      <c r="E323" s="56">
        <v>11</v>
      </c>
      <c r="F323" s="56">
        <v>12</v>
      </c>
      <c r="G323" s="56">
        <v>12</v>
      </c>
      <c r="H323" s="56">
        <v>12</v>
      </c>
      <c r="I323" s="56">
        <v>12</v>
      </c>
      <c r="J323" s="56">
        <v>12</v>
      </c>
      <c r="K323" s="56">
        <v>12</v>
      </c>
    </row>
    <row r="324" spans="1:11" x14ac:dyDescent="0.2">
      <c r="A324" s="81" t="s">
        <v>53</v>
      </c>
      <c r="B324" s="58" t="s">
        <v>59</v>
      </c>
      <c r="C324" s="56">
        <v>6723</v>
      </c>
      <c r="D324" s="56">
        <v>6834</v>
      </c>
      <c r="E324" s="56">
        <v>6825</v>
      </c>
      <c r="F324" s="56">
        <v>6826</v>
      </c>
      <c r="G324" s="56">
        <v>6826</v>
      </c>
      <c r="H324" s="56">
        <v>6830</v>
      </c>
      <c r="I324" s="56">
        <v>6830</v>
      </c>
      <c r="J324" s="56">
        <v>6842</v>
      </c>
      <c r="K324" s="56">
        <v>6842</v>
      </c>
    </row>
    <row r="325" spans="1:11" x14ac:dyDescent="0.2">
      <c r="A325" s="81" t="s">
        <v>54</v>
      </c>
      <c r="B325" s="58" t="s">
        <v>59</v>
      </c>
      <c r="C325" s="56">
        <v>15</v>
      </c>
      <c r="D325" s="56">
        <v>15</v>
      </c>
      <c r="E325" s="56">
        <v>15</v>
      </c>
      <c r="F325" s="56">
        <v>15</v>
      </c>
      <c r="G325" s="56">
        <v>15</v>
      </c>
      <c r="H325" s="56">
        <v>16</v>
      </c>
      <c r="I325" s="56">
        <v>16</v>
      </c>
      <c r="J325" s="56">
        <v>16</v>
      </c>
      <c r="K325" s="56">
        <v>16</v>
      </c>
    </row>
    <row r="326" spans="1:11" x14ac:dyDescent="0.2">
      <c r="A326" s="55" t="s">
        <v>12</v>
      </c>
      <c r="B326" s="58" t="s">
        <v>1</v>
      </c>
      <c r="C326" s="54">
        <v>100</v>
      </c>
      <c r="D326" s="54">
        <f>D325/C325*100</f>
        <v>100</v>
      </c>
      <c r="E326" s="54">
        <f>E325/D325*100</f>
        <v>100</v>
      </c>
      <c r="F326" s="54">
        <f>F325/E325*100</f>
        <v>100</v>
      </c>
      <c r="G326" s="54">
        <f>G325/E325*100</f>
        <v>100</v>
      </c>
      <c r="H326" s="54">
        <f>H325/F325*100</f>
        <v>106.66666666666667</v>
      </c>
      <c r="I326" s="54">
        <f>I325/G325*100</f>
        <v>106.66666666666667</v>
      </c>
      <c r="J326" s="54">
        <f>J325/H325*100</f>
        <v>100</v>
      </c>
      <c r="K326" s="54">
        <f>K325/I325*100</f>
        <v>100</v>
      </c>
    </row>
    <row r="327" spans="1:11" x14ac:dyDescent="0.2">
      <c r="A327" s="85" t="s">
        <v>81</v>
      </c>
      <c r="B327" s="58" t="s">
        <v>59</v>
      </c>
      <c r="C327" s="76">
        <f>C329+C341</f>
        <v>6671</v>
      </c>
      <c r="D327" s="76">
        <f t="shared" ref="D327:K327" si="73">D329+D341</f>
        <v>6713</v>
      </c>
      <c r="E327" s="76">
        <f t="shared" si="73"/>
        <v>6875</v>
      </c>
      <c r="F327" s="76">
        <f t="shared" si="73"/>
        <v>6882</v>
      </c>
      <c r="G327" s="76">
        <f t="shared" si="73"/>
        <v>6882</v>
      </c>
      <c r="H327" s="76">
        <f t="shared" si="73"/>
        <v>7049</v>
      </c>
      <c r="I327" s="76">
        <f t="shared" si="73"/>
        <v>7049</v>
      </c>
      <c r="J327" s="76">
        <f t="shared" si="73"/>
        <v>7085</v>
      </c>
      <c r="K327" s="76">
        <f t="shared" si="73"/>
        <v>7085</v>
      </c>
    </row>
    <row r="328" spans="1:11" x14ac:dyDescent="0.2">
      <c r="A328" s="55" t="s">
        <v>12</v>
      </c>
      <c r="B328" s="58" t="s">
        <v>1</v>
      </c>
      <c r="C328" s="54">
        <v>98.4</v>
      </c>
      <c r="D328" s="54">
        <f>D327/C327*100</f>
        <v>100.62959076600211</v>
      </c>
      <c r="E328" s="54">
        <f>E327/D327*100</f>
        <v>102.41322806494861</v>
      </c>
      <c r="F328" s="54">
        <f>F327/E327*100</f>
        <v>100.10181818181817</v>
      </c>
      <c r="G328" s="54">
        <f>G327/E327*100</f>
        <v>100.10181818181817</v>
      </c>
      <c r="H328" s="54">
        <f>H327/F327*100</f>
        <v>102.42662016855566</v>
      </c>
      <c r="I328" s="54">
        <f>I327/G327*100</f>
        <v>102.42662016855566</v>
      </c>
      <c r="J328" s="54">
        <f>J327/H327*100</f>
        <v>100.51071073911193</v>
      </c>
      <c r="K328" s="54">
        <f>K327/I327*100</f>
        <v>100.51071073911193</v>
      </c>
    </row>
    <row r="329" spans="1:11" ht="38.25" x14ac:dyDescent="0.2">
      <c r="A329" s="81" t="s">
        <v>55</v>
      </c>
      <c r="B329" s="58" t="s">
        <v>59</v>
      </c>
      <c r="C329" s="56">
        <f>SUM(C331:C340)</f>
        <v>6634</v>
      </c>
      <c r="D329" s="56">
        <f t="shared" ref="D329:K329" si="74">SUM(D331:D340)</f>
        <v>6677</v>
      </c>
      <c r="E329" s="56">
        <f t="shared" si="74"/>
        <v>6838</v>
      </c>
      <c r="F329" s="56">
        <f t="shared" si="74"/>
        <v>6845</v>
      </c>
      <c r="G329" s="56">
        <f t="shared" si="74"/>
        <v>6845</v>
      </c>
      <c r="H329" s="56">
        <f t="shared" si="74"/>
        <v>7011</v>
      </c>
      <c r="I329" s="56">
        <f t="shared" si="74"/>
        <v>7011</v>
      </c>
      <c r="J329" s="56">
        <f t="shared" si="74"/>
        <v>7046</v>
      </c>
      <c r="K329" s="56">
        <f t="shared" si="74"/>
        <v>7046</v>
      </c>
    </row>
    <row r="330" spans="1:11" x14ac:dyDescent="0.2">
      <c r="A330" s="55" t="s">
        <v>12</v>
      </c>
      <c r="B330" s="58" t="s">
        <v>1</v>
      </c>
      <c r="C330" s="54">
        <v>100</v>
      </c>
      <c r="D330" s="54">
        <f>D329/C329*100</f>
        <v>100.64817606270726</v>
      </c>
      <c r="E330" s="54">
        <f>E329/D329*100</f>
        <v>102.41126254305826</v>
      </c>
      <c r="F330" s="54">
        <f>F329/E329*100</f>
        <v>100.10236911377596</v>
      </c>
      <c r="G330" s="54">
        <f>G329/E329*100</f>
        <v>100.10236911377596</v>
      </c>
      <c r="H330" s="54">
        <f>H329/F329*100</f>
        <v>102.42512783053324</v>
      </c>
      <c r="I330" s="54">
        <f>I329/G329*100</f>
        <v>102.42512783053324</v>
      </c>
      <c r="J330" s="54">
        <f>J329/H329*100</f>
        <v>100.49921551847096</v>
      </c>
      <c r="K330" s="54">
        <f>K329/I329*100</f>
        <v>100.49921551847096</v>
      </c>
    </row>
    <row r="331" spans="1:11" ht="25.5" x14ac:dyDescent="0.2">
      <c r="A331" s="83" t="s">
        <v>84</v>
      </c>
      <c r="B331" s="58" t="s">
        <v>59</v>
      </c>
      <c r="C331" s="56">
        <v>1000</v>
      </c>
      <c r="D331" s="56">
        <v>942</v>
      </c>
      <c r="E331" s="56">
        <v>896</v>
      </c>
      <c r="F331" s="56">
        <v>896</v>
      </c>
      <c r="G331" s="56">
        <v>896</v>
      </c>
      <c r="H331" s="56">
        <v>896</v>
      </c>
      <c r="I331" s="56">
        <v>896</v>
      </c>
      <c r="J331" s="56">
        <v>896</v>
      </c>
      <c r="K331" s="56">
        <v>896</v>
      </c>
    </row>
    <row r="332" spans="1:11" ht="25.5" x14ac:dyDescent="0.2">
      <c r="A332" s="83" t="s">
        <v>85</v>
      </c>
      <c r="B332" s="58" t="s">
        <v>59</v>
      </c>
      <c r="C332" s="56">
        <v>615</v>
      </c>
      <c r="D332" s="56">
        <v>619</v>
      </c>
      <c r="E332" s="56">
        <v>619</v>
      </c>
      <c r="F332" s="56">
        <v>620</v>
      </c>
      <c r="G332" s="56">
        <v>620</v>
      </c>
      <c r="H332" s="56">
        <v>620</v>
      </c>
      <c r="I332" s="56">
        <v>620</v>
      </c>
      <c r="J332" s="56">
        <v>620</v>
      </c>
      <c r="K332" s="56">
        <v>620</v>
      </c>
    </row>
    <row r="333" spans="1:11" ht="38.25" x14ac:dyDescent="0.2">
      <c r="A333" s="83" t="s">
        <v>98</v>
      </c>
      <c r="B333" s="58" t="s">
        <v>59</v>
      </c>
      <c r="C333" s="56">
        <v>1546</v>
      </c>
      <c r="D333" s="56">
        <v>1624</v>
      </c>
      <c r="E333" s="56">
        <v>1778</v>
      </c>
      <c r="F333" s="56">
        <v>1778</v>
      </c>
      <c r="G333" s="56">
        <v>1778</v>
      </c>
      <c r="H333" s="56">
        <v>1975</v>
      </c>
      <c r="I333" s="56">
        <v>1975</v>
      </c>
      <c r="J333" s="56">
        <v>1975</v>
      </c>
      <c r="K333" s="56">
        <v>1975</v>
      </c>
    </row>
    <row r="334" spans="1:11" ht="38.25" x14ac:dyDescent="0.2">
      <c r="A334" s="83" t="s">
        <v>99</v>
      </c>
      <c r="B334" s="58" t="s">
        <v>59</v>
      </c>
      <c r="C334" s="56">
        <v>106</v>
      </c>
      <c r="D334" s="56">
        <v>153</v>
      </c>
      <c r="E334" s="56">
        <v>153</v>
      </c>
      <c r="F334" s="56">
        <v>153</v>
      </c>
      <c r="G334" s="56">
        <v>153</v>
      </c>
      <c r="H334" s="56">
        <v>153</v>
      </c>
      <c r="I334" s="56">
        <v>153</v>
      </c>
      <c r="J334" s="56">
        <v>153</v>
      </c>
      <c r="K334" s="56">
        <v>153</v>
      </c>
    </row>
    <row r="335" spans="1:11" ht="38.25" x14ac:dyDescent="0.2">
      <c r="A335" s="83" t="s">
        <v>100</v>
      </c>
      <c r="B335" s="58" t="s">
        <v>59</v>
      </c>
      <c r="C335" s="56">
        <v>1842</v>
      </c>
      <c r="D335" s="56">
        <v>1888</v>
      </c>
      <c r="E335" s="56">
        <v>1980</v>
      </c>
      <c r="F335" s="56">
        <v>1980</v>
      </c>
      <c r="G335" s="56">
        <v>1980</v>
      </c>
      <c r="H335" s="56">
        <v>1980</v>
      </c>
      <c r="I335" s="56">
        <v>1980</v>
      </c>
      <c r="J335" s="56">
        <v>1980</v>
      </c>
      <c r="K335" s="56">
        <v>1980</v>
      </c>
    </row>
    <row r="336" spans="1:11" s="53" customFormat="1" x14ac:dyDescent="0.2">
      <c r="A336" s="83" t="s">
        <v>101</v>
      </c>
      <c r="B336" s="58" t="s">
        <v>59</v>
      </c>
      <c r="C336" s="56">
        <v>36</v>
      </c>
      <c r="D336" s="56">
        <v>38</v>
      </c>
      <c r="E336" s="56">
        <v>43</v>
      </c>
      <c r="F336" s="56">
        <v>43</v>
      </c>
      <c r="G336" s="56">
        <v>43</v>
      </c>
      <c r="H336" s="56">
        <v>43</v>
      </c>
      <c r="I336" s="56">
        <v>43</v>
      </c>
      <c r="J336" s="56">
        <v>43</v>
      </c>
      <c r="K336" s="56">
        <v>43</v>
      </c>
    </row>
    <row r="337" spans="1:11" s="53" customFormat="1" ht="38.25" x14ac:dyDescent="0.2">
      <c r="A337" s="83" t="s">
        <v>105</v>
      </c>
      <c r="B337" s="58" t="s">
        <v>59</v>
      </c>
      <c r="C337" s="56">
        <v>712</v>
      </c>
      <c r="D337" s="56">
        <v>758</v>
      </c>
      <c r="E337" s="56">
        <v>807</v>
      </c>
      <c r="F337" s="56">
        <v>807</v>
      </c>
      <c r="G337" s="56">
        <v>807</v>
      </c>
      <c r="H337" s="56">
        <v>807</v>
      </c>
      <c r="I337" s="56">
        <v>807</v>
      </c>
      <c r="J337" s="56">
        <v>807</v>
      </c>
      <c r="K337" s="56">
        <v>807</v>
      </c>
    </row>
    <row r="338" spans="1:11" s="53" customFormat="1" ht="25.5" x14ac:dyDescent="0.2">
      <c r="A338" s="83" t="s">
        <v>112</v>
      </c>
      <c r="B338" s="58" t="s">
        <v>59</v>
      </c>
      <c r="C338" s="56">
        <v>71</v>
      </c>
      <c r="D338" s="56">
        <v>48</v>
      </c>
      <c r="E338" s="56">
        <v>50</v>
      </c>
      <c r="F338" s="56">
        <v>50</v>
      </c>
      <c r="G338" s="56">
        <v>50</v>
      </c>
      <c r="H338" s="56">
        <v>50</v>
      </c>
      <c r="I338" s="56">
        <v>50</v>
      </c>
      <c r="J338" s="56">
        <v>50</v>
      </c>
      <c r="K338" s="56">
        <v>50</v>
      </c>
    </row>
    <row r="339" spans="1:11" s="53" customFormat="1" ht="25.5" x14ac:dyDescent="0.2">
      <c r="A339" s="83" t="s">
        <v>152</v>
      </c>
      <c r="B339" s="58" t="s">
        <v>59</v>
      </c>
      <c r="C339" s="56">
        <v>70</v>
      </c>
      <c r="D339" s="56">
        <v>70</v>
      </c>
      <c r="E339" s="56">
        <v>72</v>
      </c>
      <c r="F339" s="56">
        <v>72</v>
      </c>
      <c r="G339" s="56">
        <v>72</v>
      </c>
      <c r="H339" s="56">
        <v>72</v>
      </c>
      <c r="I339" s="56">
        <v>72</v>
      </c>
      <c r="J339" s="56">
        <v>72</v>
      </c>
      <c r="K339" s="56">
        <v>72</v>
      </c>
    </row>
    <row r="340" spans="1:11" x14ac:dyDescent="0.2">
      <c r="A340" s="81" t="s">
        <v>53</v>
      </c>
      <c r="B340" s="58" t="s">
        <v>59</v>
      </c>
      <c r="C340" s="56">
        <v>636</v>
      </c>
      <c r="D340" s="56">
        <v>537</v>
      </c>
      <c r="E340" s="56">
        <v>440</v>
      </c>
      <c r="F340" s="56">
        <v>446</v>
      </c>
      <c r="G340" s="56">
        <v>446</v>
      </c>
      <c r="H340" s="56">
        <v>415</v>
      </c>
      <c r="I340" s="56">
        <v>415</v>
      </c>
      <c r="J340" s="56">
        <v>450</v>
      </c>
      <c r="K340" s="56">
        <v>450</v>
      </c>
    </row>
    <row r="341" spans="1:11" x14ac:dyDescent="0.2">
      <c r="A341" s="81" t="s">
        <v>54</v>
      </c>
      <c r="B341" s="58" t="s">
        <v>59</v>
      </c>
      <c r="C341" s="56">
        <v>37</v>
      </c>
      <c r="D341" s="56">
        <v>36</v>
      </c>
      <c r="E341" s="56">
        <v>37</v>
      </c>
      <c r="F341" s="56">
        <v>37</v>
      </c>
      <c r="G341" s="56">
        <v>37</v>
      </c>
      <c r="H341" s="56">
        <v>38</v>
      </c>
      <c r="I341" s="56">
        <v>38</v>
      </c>
      <c r="J341" s="56">
        <v>39</v>
      </c>
      <c r="K341" s="56">
        <v>39</v>
      </c>
    </row>
    <row r="342" spans="1:11" x14ac:dyDescent="0.2">
      <c r="A342" s="55" t="s">
        <v>12</v>
      </c>
      <c r="B342" s="58" t="s">
        <v>1</v>
      </c>
      <c r="C342" s="54">
        <v>102.7</v>
      </c>
      <c r="D342" s="54">
        <f>D341/C341*100</f>
        <v>97.297297297297305</v>
      </c>
      <c r="E342" s="54">
        <f>E341/D341*100</f>
        <v>102.77777777777777</v>
      </c>
      <c r="F342" s="54">
        <f>F341/E341*100</f>
        <v>100</v>
      </c>
      <c r="G342" s="54">
        <f>G341/E341*100</f>
        <v>100</v>
      </c>
      <c r="H342" s="54">
        <f>H341/F341*100</f>
        <v>102.70270270270269</v>
      </c>
      <c r="I342" s="54">
        <f>I341/G341*100</f>
        <v>102.70270270270269</v>
      </c>
      <c r="J342" s="54">
        <f>J341/H341*100</f>
        <v>102.63157894736842</v>
      </c>
      <c r="K342" s="54">
        <f>K341/I341*100</f>
        <v>102.63157894736842</v>
      </c>
    </row>
    <row r="343" spans="1:11" ht="38.25" x14ac:dyDescent="0.2">
      <c r="A343" s="85" t="s">
        <v>46</v>
      </c>
      <c r="B343" s="58" t="s">
        <v>59</v>
      </c>
      <c r="C343" s="56">
        <f t="shared" ref="C343:K343" si="75">C345+C371</f>
        <v>7433.9000000000005</v>
      </c>
      <c r="D343" s="56">
        <f t="shared" si="75"/>
        <v>7521.81</v>
      </c>
      <c r="E343" s="56">
        <f t="shared" si="75"/>
        <v>7540.199999999998</v>
      </c>
      <c r="F343" s="56">
        <f t="shared" si="75"/>
        <v>7549.199999999998</v>
      </c>
      <c r="G343" s="56">
        <f t="shared" si="75"/>
        <v>7549.199999999998</v>
      </c>
      <c r="H343" s="56">
        <f t="shared" si="75"/>
        <v>7553.199999999998</v>
      </c>
      <c r="I343" s="56">
        <f t="shared" si="75"/>
        <v>7553.199999999998</v>
      </c>
      <c r="J343" s="56">
        <f t="shared" si="75"/>
        <v>7599.199999999998</v>
      </c>
      <c r="K343" s="56">
        <f t="shared" si="75"/>
        <v>7599.199999999998</v>
      </c>
    </row>
    <row r="344" spans="1:11" x14ac:dyDescent="0.2">
      <c r="A344" s="55" t="s">
        <v>12</v>
      </c>
      <c r="B344" s="58" t="s">
        <v>1</v>
      </c>
      <c r="C344" s="54">
        <v>106.6</v>
      </c>
      <c r="D344" s="54">
        <f>D343/C343*100</f>
        <v>101.1825555899326</v>
      </c>
      <c r="E344" s="54">
        <f>E343/D343*100</f>
        <v>100.24448902591261</v>
      </c>
      <c r="F344" s="54">
        <f>F343/E343*100</f>
        <v>100.11936022917165</v>
      </c>
      <c r="G344" s="54">
        <f>G343/E343*100</f>
        <v>100.11936022917165</v>
      </c>
      <c r="H344" s="54">
        <f>H343/F343*100</f>
        <v>100.0529857468341</v>
      </c>
      <c r="I344" s="54">
        <f>I343/G343*100</f>
        <v>100.0529857468341</v>
      </c>
      <c r="J344" s="54">
        <f>J343/H343*100</f>
        <v>100.60901339829475</v>
      </c>
      <c r="K344" s="54">
        <f>K343/I343*100</f>
        <v>100.60901339829475</v>
      </c>
    </row>
    <row r="345" spans="1:11" s="4" customFormat="1" ht="38.25" x14ac:dyDescent="0.2">
      <c r="A345" s="81" t="s">
        <v>55</v>
      </c>
      <c r="B345" s="58" t="s">
        <v>59</v>
      </c>
      <c r="C345" s="56">
        <f t="shared" ref="C345:K345" si="76">SUM(C347:C370)</f>
        <v>6843.9000000000005</v>
      </c>
      <c r="D345" s="56">
        <f t="shared" si="76"/>
        <v>6934.81</v>
      </c>
      <c r="E345" s="56">
        <f t="shared" si="76"/>
        <v>6952.199999999998</v>
      </c>
      <c r="F345" s="56">
        <f t="shared" si="76"/>
        <v>6960.199999999998</v>
      </c>
      <c r="G345" s="56">
        <f t="shared" si="76"/>
        <v>6960.199999999998</v>
      </c>
      <c r="H345" s="56">
        <f t="shared" si="76"/>
        <v>6962.199999999998</v>
      </c>
      <c r="I345" s="56">
        <f t="shared" si="76"/>
        <v>6962.199999999998</v>
      </c>
      <c r="J345" s="56">
        <f t="shared" si="76"/>
        <v>7006.199999999998</v>
      </c>
      <c r="K345" s="56">
        <f t="shared" si="76"/>
        <v>7006.199999999998</v>
      </c>
    </row>
    <row r="346" spans="1:11" x14ac:dyDescent="0.2">
      <c r="A346" s="55" t="s">
        <v>12</v>
      </c>
      <c r="B346" s="58" t="s">
        <v>1</v>
      </c>
      <c r="C346" s="54">
        <v>102.3</v>
      </c>
      <c r="D346" s="54">
        <f>D345/C345*100</f>
        <v>101.32833618258594</v>
      </c>
      <c r="E346" s="54">
        <f>E345/D345*100</f>
        <v>100.25076389980401</v>
      </c>
      <c r="F346" s="54">
        <f>F345/E345*100</f>
        <v>100.11507148816202</v>
      </c>
      <c r="G346" s="54">
        <f>G345/E345*100</f>
        <v>100.11507148816202</v>
      </c>
      <c r="H346" s="54">
        <f>H345/F345*100</f>
        <v>100.02873480647108</v>
      </c>
      <c r="I346" s="54">
        <f>I345/G345*100</f>
        <v>100.02873480647108</v>
      </c>
      <c r="J346" s="54">
        <f>J345/H345*100</f>
        <v>100.63198414294332</v>
      </c>
      <c r="K346" s="54">
        <f>K345/I345*100</f>
        <v>100.63198414294332</v>
      </c>
    </row>
    <row r="347" spans="1:11" s="4" customFormat="1" ht="25.5" x14ac:dyDescent="0.2">
      <c r="A347" s="74" t="s">
        <v>109</v>
      </c>
      <c r="B347" s="58" t="s">
        <v>59</v>
      </c>
      <c r="C347" s="84">
        <v>17</v>
      </c>
      <c r="D347" s="84">
        <v>18</v>
      </c>
      <c r="E347" s="84">
        <v>17</v>
      </c>
      <c r="F347" s="84">
        <v>17</v>
      </c>
      <c r="G347" s="84">
        <v>17</v>
      </c>
      <c r="H347" s="84">
        <v>17</v>
      </c>
      <c r="I347" s="84">
        <v>17</v>
      </c>
      <c r="J347" s="84">
        <v>17</v>
      </c>
      <c r="K347" s="84">
        <v>17</v>
      </c>
    </row>
    <row r="348" spans="1:11" s="4" customFormat="1" ht="25.5" x14ac:dyDescent="0.2">
      <c r="A348" s="80" t="s">
        <v>137</v>
      </c>
      <c r="B348" s="58" t="s">
        <v>59</v>
      </c>
      <c r="C348" s="84">
        <v>984.6</v>
      </c>
      <c r="D348" s="84">
        <v>973.6</v>
      </c>
      <c r="E348" s="84">
        <v>974.3</v>
      </c>
      <c r="F348" s="84">
        <v>974.3</v>
      </c>
      <c r="G348" s="84">
        <v>974.3</v>
      </c>
      <c r="H348" s="84">
        <v>974.3</v>
      </c>
      <c r="I348" s="84">
        <v>974.3</v>
      </c>
      <c r="J348" s="84">
        <v>974.3</v>
      </c>
      <c r="K348" s="84">
        <v>974.3</v>
      </c>
    </row>
    <row r="349" spans="1:11" s="4" customFormat="1" ht="25.5" x14ac:dyDescent="0.2">
      <c r="A349" s="80" t="s">
        <v>138</v>
      </c>
      <c r="B349" s="58" t="s">
        <v>59</v>
      </c>
      <c r="C349" s="84">
        <v>383.6</v>
      </c>
      <c r="D349" s="84">
        <v>368.5</v>
      </c>
      <c r="E349" s="84">
        <v>372.8</v>
      </c>
      <c r="F349" s="84">
        <v>372.8</v>
      </c>
      <c r="G349" s="84">
        <v>372.8</v>
      </c>
      <c r="H349" s="84">
        <v>372.8</v>
      </c>
      <c r="I349" s="84">
        <v>372.8</v>
      </c>
      <c r="J349" s="84">
        <v>372.8</v>
      </c>
      <c r="K349" s="84">
        <v>372.8</v>
      </c>
    </row>
    <row r="350" spans="1:11" s="4" customFormat="1" ht="25.5" x14ac:dyDescent="0.2">
      <c r="A350" s="80" t="s">
        <v>139</v>
      </c>
      <c r="B350" s="58" t="s">
        <v>59</v>
      </c>
      <c r="C350" s="84">
        <v>300.7</v>
      </c>
      <c r="D350" s="84">
        <v>301.89999999999998</v>
      </c>
      <c r="E350" s="84">
        <v>298.10000000000002</v>
      </c>
      <c r="F350" s="84">
        <v>298.10000000000002</v>
      </c>
      <c r="G350" s="84">
        <v>298.10000000000002</v>
      </c>
      <c r="H350" s="84">
        <v>298.10000000000002</v>
      </c>
      <c r="I350" s="84">
        <v>298.10000000000002</v>
      </c>
      <c r="J350" s="84">
        <v>298.10000000000002</v>
      </c>
      <c r="K350" s="84">
        <v>298.10000000000002</v>
      </c>
    </row>
    <row r="351" spans="1:11" s="4" customFormat="1" ht="38.25" x14ac:dyDescent="0.2">
      <c r="A351" s="80" t="s">
        <v>140</v>
      </c>
      <c r="B351" s="58" t="s">
        <v>59</v>
      </c>
      <c r="C351" s="84">
        <v>311.89999999999998</v>
      </c>
      <c r="D351" s="84">
        <v>315</v>
      </c>
      <c r="E351" s="84">
        <v>315.2</v>
      </c>
      <c r="F351" s="84">
        <v>315.2</v>
      </c>
      <c r="G351" s="84">
        <v>315.2</v>
      </c>
      <c r="H351" s="84">
        <v>315.2</v>
      </c>
      <c r="I351" s="84">
        <v>315.2</v>
      </c>
      <c r="J351" s="84">
        <v>315.2</v>
      </c>
      <c r="K351" s="84">
        <v>315.2</v>
      </c>
    </row>
    <row r="352" spans="1:11" s="4" customFormat="1" ht="38.25" x14ac:dyDescent="0.2">
      <c r="A352" s="80" t="s">
        <v>141</v>
      </c>
      <c r="B352" s="58" t="s">
        <v>59</v>
      </c>
      <c r="C352" s="84">
        <v>187.1</v>
      </c>
      <c r="D352" s="84">
        <v>192.3</v>
      </c>
      <c r="E352" s="84">
        <v>190.4</v>
      </c>
      <c r="F352" s="84">
        <v>190.4</v>
      </c>
      <c r="G352" s="84">
        <v>190.4</v>
      </c>
      <c r="H352" s="84">
        <v>190.4</v>
      </c>
      <c r="I352" s="84">
        <v>190.4</v>
      </c>
      <c r="J352" s="84">
        <v>190.4</v>
      </c>
      <c r="K352" s="84">
        <v>190.4</v>
      </c>
    </row>
    <row r="353" spans="1:11" s="4" customFormat="1" ht="38.25" x14ac:dyDescent="0.2">
      <c r="A353" s="80" t="s">
        <v>142</v>
      </c>
      <c r="B353" s="58" t="s">
        <v>59</v>
      </c>
      <c r="C353" s="84">
        <v>96.9</v>
      </c>
      <c r="D353" s="84">
        <v>102.4</v>
      </c>
      <c r="E353" s="84">
        <v>101.5</v>
      </c>
      <c r="F353" s="84">
        <v>101.5</v>
      </c>
      <c r="G353" s="84">
        <v>101.5</v>
      </c>
      <c r="H353" s="84">
        <v>101.5</v>
      </c>
      <c r="I353" s="84">
        <v>101.5</v>
      </c>
      <c r="J353" s="84">
        <v>101.5</v>
      </c>
      <c r="K353" s="84">
        <v>101.5</v>
      </c>
    </row>
    <row r="354" spans="1:11" s="4" customFormat="1" ht="25.5" x14ac:dyDescent="0.2">
      <c r="A354" s="80" t="s">
        <v>143</v>
      </c>
      <c r="B354" s="58" t="s">
        <v>59</v>
      </c>
      <c r="C354" s="84">
        <v>94.3</v>
      </c>
      <c r="D354" s="84">
        <v>99</v>
      </c>
      <c r="E354" s="84">
        <v>100.5</v>
      </c>
      <c r="F354" s="84">
        <v>100.5</v>
      </c>
      <c r="G354" s="84">
        <v>100.5</v>
      </c>
      <c r="H354" s="84">
        <v>100.5</v>
      </c>
      <c r="I354" s="84">
        <v>100.5</v>
      </c>
      <c r="J354" s="84">
        <v>100.5</v>
      </c>
      <c r="K354" s="84">
        <v>100.5</v>
      </c>
    </row>
    <row r="355" spans="1:11" s="4" customFormat="1" ht="38.25" x14ac:dyDescent="0.2">
      <c r="A355" s="80" t="s">
        <v>144</v>
      </c>
      <c r="B355" s="58" t="s">
        <v>59</v>
      </c>
      <c r="C355" s="84">
        <v>215</v>
      </c>
      <c r="D355" s="84">
        <v>263.60000000000002</v>
      </c>
      <c r="E355" s="84">
        <v>309.7</v>
      </c>
      <c r="F355" s="84">
        <v>309.7</v>
      </c>
      <c r="G355" s="84">
        <v>309.7</v>
      </c>
      <c r="H355" s="84">
        <v>309.7</v>
      </c>
      <c r="I355" s="84">
        <v>309.7</v>
      </c>
      <c r="J355" s="84">
        <v>309.7</v>
      </c>
      <c r="K355" s="84">
        <v>309.7</v>
      </c>
    </row>
    <row r="356" spans="1:11" s="4" customFormat="1" ht="25.5" x14ac:dyDescent="0.2">
      <c r="A356" s="80" t="s">
        <v>145</v>
      </c>
      <c r="B356" s="58" t="s">
        <v>59</v>
      </c>
      <c r="C356" s="84">
        <v>66.400000000000006</v>
      </c>
      <c r="D356" s="84">
        <v>62.6</v>
      </c>
      <c r="E356" s="84">
        <v>60.9</v>
      </c>
      <c r="F356" s="84">
        <v>60.9</v>
      </c>
      <c r="G356" s="84">
        <v>60.9</v>
      </c>
      <c r="H356" s="84">
        <v>60.9</v>
      </c>
      <c r="I356" s="84">
        <v>60.9</v>
      </c>
      <c r="J356" s="84">
        <v>60.9</v>
      </c>
      <c r="K356" s="84">
        <v>60.9</v>
      </c>
    </row>
    <row r="357" spans="1:11" s="4" customFormat="1" ht="25.5" x14ac:dyDescent="0.2">
      <c r="A357" s="80" t="s">
        <v>146</v>
      </c>
      <c r="B357" s="58" t="s">
        <v>59</v>
      </c>
      <c r="C357" s="84">
        <v>59.9</v>
      </c>
      <c r="D357" s="84">
        <v>57.9</v>
      </c>
      <c r="E357" s="84">
        <v>60.8</v>
      </c>
      <c r="F357" s="84">
        <v>60.8</v>
      </c>
      <c r="G357" s="84">
        <v>60.8</v>
      </c>
      <c r="H357" s="84">
        <v>60.8</v>
      </c>
      <c r="I357" s="84">
        <v>60.8</v>
      </c>
      <c r="J357" s="84">
        <v>60.8</v>
      </c>
      <c r="K357" s="84">
        <v>60.8</v>
      </c>
    </row>
    <row r="358" spans="1:11" s="4" customFormat="1" ht="25.5" x14ac:dyDescent="0.2">
      <c r="A358" s="80" t="s">
        <v>147</v>
      </c>
      <c r="B358" s="58" t="s">
        <v>59</v>
      </c>
      <c r="C358" s="84">
        <v>17.3</v>
      </c>
      <c r="D358" s="84">
        <v>16.8</v>
      </c>
      <c r="E358" s="84">
        <v>17.7</v>
      </c>
      <c r="F358" s="84">
        <v>17.7</v>
      </c>
      <c r="G358" s="84">
        <v>17.7</v>
      </c>
      <c r="H358" s="84">
        <v>17.7</v>
      </c>
      <c r="I358" s="84">
        <v>17.7</v>
      </c>
      <c r="J358" s="84">
        <v>17.7</v>
      </c>
      <c r="K358" s="84">
        <v>17.7</v>
      </c>
    </row>
    <row r="359" spans="1:11" s="4" customFormat="1" ht="25.5" x14ac:dyDescent="0.2">
      <c r="A359" s="80" t="s">
        <v>148</v>
      </c>
      <c r="B359" s="58" t="s">
        <v>59</v>
      </c>
      <c r="C359" s="84">
        <v>43.6</v>
      </c>
      <c r="D359" s="84">
        <v>51.5</v>
      </c>
      <c r="E359" s="84">
        <v>57.2</v>
      </c>
      <c r="F359" s="84">
        <v>57.2</v>
      </c>
      <c r="G359" s="84">
        <v>57.2</v>
      </c>
      <c r="H359" s="84">
        <v>57.2</v>
      </c>
      <c r="I359" s="84">
        <v>57.2</v>
      </c>
      <c r="J359" s="84">
        <v>57.2</v>
      </c>
      <c r="K359" s="84">
        <v>57.2</v>
      </c>
    </row>
    <row r="360" spans="1:11" s="4" customFormat="1" ht="25.5" x14ac:dyDescent="0.2">
      <c r="A360" s="80" t="s">
        <v>149</v>
      </c>
      <c r="B360" s="58" t="s">
        <v>59</v>
      </c>
      <c r="C360" s="84">
        <v>67.8</v>
      </c>
      <c r="D360" s="84">
        <v>68.08</v>
      </c>
      <c r="E360" s="84">
        <v>66.3</v>
      </c>
      <c r="F360" s="84">
        <v>66.3</v>
      </c>
      <c r="G360" s="84">
        <v>66.3</v>
      </c>
      <c r="H360" s="84">
        <v>66.3</v>
      </c>
      <c r="I360" s="84">
        <v>66.3</v>
      </c>
      <c r="J360" s="84">
        <v>66.3</v>
      </c>
      <c r="K360" s="84">
        <v>66.3</v>
      </c>
    </row>
    <row r="361" spans="1:11" s="4" customFormat="1" ht="38.25" x14ac:dyDescent="0.2">
      <c r="A361" s="80" t="s">
        <v>150</v>
      </c>
      <c r="B361" s="58" t="s">
        <v>59</v>
      </c>
      <c r="C361" s="84">
        <v>29.8</v>
      </c>
      <c r="D361" s="84">
        <v>28.4</v>
      </c>
      <c r="E361" s="84">
        <v>28.6</v>
      </c>
      <c r="F361" s="84">
        <v>28.6</v>
      </c>
      <c r="G361" s="84">
        <v>28.6</v>
      </c>
      <c r="H361" s="84">
        <v>28.6</v>
      </c>
      <c r="I361" s="84">
        <v>28.6</v>
      </c>
      <c r="J361" s="84">
        <v>28.6</v>
      </c>
      <c r="K361" s="84">
        <v>28.6</v>
      </c>
    </row>
    <row r="362" spans="1:11" s="4" customFormat="1" ht="25.5" x14ac:dyDescent="0.2">
      <c r="A362" s="80" t="s">
        <v>153</v>
      </c>
      <c r="B362" s="58" t="s">
        <v>59</v>
      </c>
      <c r="C362" s="84">
        <v>777.3</v>
      </c>
      <c r="D362" s="84">
        <v>826.8</v>
      </c>
      <c r="E362" s="84">
        <v>848.7</v>
      </c>
      <c r="F362" s="84">
        <v>848.7</v>
      </c>
      <c r="G362" s="84">
        <v>848.7</v>
      </c>
      <c r="H362" s="84">
        <v>848.7</v>
      </c>
      <c r="I362" s="84">
        <v>848.7</v>
      </c>
      <c r="J362" s="84">
        <v>848.7</v>
      </c>
      <c r="K362" s="84">
        <v>848.7</v>
      </c>
    </row>
    <row r="363" spans="1:11" s="4" customFormat="1" ht="25.5" x14ac:dyDescent="0.2">
      <c r="A363" s="80" t="s">
        <v>154</v>
      </c>
      <c r="B363" s="58" t="s">
        <v>59</v>
      </c>
      <c r="C363" s="84">
        <v>206.5</v>
      </c>
      <c r="D363" s="84">
        <v>260.89999999999998</v>
      </c>
      <c r="E363" s="84">
        <v>255</v>
      </c>
      <c r="F363" s="84">
        <v>255</v>
      </c>
      <c r="G363" s="84">
        <v>255</v>
      </c>
      <c r="H363" s="84">
        <v>255</v>
      </c>
      <c r="I363" s="84">
        <v>255</v>
      </c>
      <c r="J363" s="84">
        <v>255</v>
      </c>
      <c r="K363" s="84">
        <v>255</v>
      </c>
    </row>
    <row r="364" spans="1:11" s="4" customFormat="1" ht="25.5" x14ac:dyDescent="0.2">
      <c r="A364" s="80" t="s">
        <v>155</v>
      </c>
      <c r="B364" s="58" t="s">
        <v>59</v>
      </c>
      <c r="C364" s="84">
        <v>630</v>
      </c>
      <c r="D364" s="84">
        <v>665.33</v>
      </c>
      <c r="E364" s="84">
        <v>669.4</v>
      </c>
      <c r="F364" s="84">
        <v>669.4</v>
      </c>
      <c r="G364" s="84">
        <v>669.4</v>
      </c>
      <c r="H364" s="84">
        <v>669.4</v>
      </c>
      <c r="I364" s="84">
        <v>669.4</v>
      </c>
      <c r="J364" s="84">
        <v>669.4</v>
      </c>
      <c r="K364" s="84">
        <v>669.4</v>
      </c>
    </row>
    <row r="365" spans="1:11" s="4" customFormat="1" ht="25.5" x14ac:dyDescent="0.2">
      <c r="A365" s="80" t="s">
        <v>156</v>
      </c>
      <c r="B365" s="58" t="s">
        <v>59</v>
      </c>
      <c r="C365" s="84">
        <v>270.8</v>
      </c>
      <c r="D365" s="84">
        <v>255.5</v>
      </c>
      <c r="E365" s="84">
        <v>247.7</v>
      </c>
      <c r="F365" s="84">
        <v>247.7</v>
      </c>
      <c r="G365" s="84">
        <v>247.7</v>
      </c>
      <c r="H365" s="84">
        <v>247.7</v>
      </c>
      <c r="I365" s="84">
        <v>247.7</v>
      </c>
      <c r="J365" s="84">
        <v>247.7</v>
      </c>
      <c r="K365" s="84">
        <v>247.7</v>
      </c>
    </row>
    <row r="366" spans="1:11" s="4" customFormat="1" x14ac:dyDescent="0.2">
      <c r="A366" s="80" t="s">
        <v>157</v>
      </c>
      <c r="B366" s="58" t="s">
        <v>59</v>
      </c>
      <c r="C366" s="84">
        <v>74.900000000000006</v>
      </c>
      <c r="D366" s="84">
        <v>69.2</v>
      </c>
      <c r="E366" s="84">
        <v>59.9</v>
      </c>
      <c r="F366" s="84">
        <v>59.9</v>
      </c>
      <c r="G366" s="84">
        <v>59.9</v>
      </c>
      <c r="H366" s="84">
        <v>59.9</v>
      </c>
      <c r="I366" s="84">
        <v>59.9</v>
      </c>
      <c r="J366" s="84">
        <v>59.9</v>
      </c>
      <c r="K366" s="84">
        <v>59.9</v>
      </c>
    </row>
    <row r="367" spans="1:11" s="4" customFormat="1" ht="38.25" x14ac:dyDescent="0.2">
      <c r="A367" s="80" t="s">
        <v>158</v>
      </c>
      <c r="B367" s="58" t="s">
        <v>59</v>
      </c>
      <c r="C367" s="84">
        <v>701</v>
      </c>
      <c r="D367" s="84">
        <v>766</v>
      </c>
      <c r="E367" s="84">
        <v>756.4</v>
      </c>
      <c r="F367" s="84">
        <v>756.4</v>
      </c>
      <c r="G367" s="84">
        <v>756.4</v>
      </c>
      <c r="H367" s="84">
        <v>756.4</v>
      </c>
      <c r="I367" s="84">
        <v>756.4</v>
      </c>
      <c r="J367" s="84">
        <v>756.4</v>
      </c>
      <c r="K367" s="84">
        <v>756.4</v>
      </c>
    </row>
    <row r="368" spans="1:11" s="4" customFormat="1" x14ac:dyDescent="0.2">
      <c r="A368" s="80" t="s">
        <v>159</v>
      </c>
      <c r="B368" s="58" t="s">
        <v>59</v>
      </c>
      <c r="C368" s="84">
        <v>20.100000000000001</v>
      </c>
      <c r="D368" s="84">
        <v>19.600000000000001</v>
      </c>
      <c r="E368" s="84">
        <v>18.399999999999999</v>
      </c>
      <c r="F368" s="84">
        <v>18.399999999999999</v>
      </c>
      <c r="G368" s="84">
        <v>18.399999999999999</v>
      </c>
      <c r="H368" s="84">
        <v>18.399999999999999</v>
      </c>
      <c r="I368" s="84">
        <v>18.399999999999999</v>
      </c>
      <c r="J368" s="84">
        <v>18.399999999999999</v>
      </c>
      <c r="K368" s="84">
        <v>18.399999999999999</v>
      </c>
    </row>
    <row r="369" spans="1:11" s="4" customFormat="1" x14ac:dyDescent="0.2">
      <c r="A369" s="80" t="s">
        <v>160</v>
      </c>
      <c r="B369" s="58" t="s">
        <v>59</v>
      </c>
      <c r="C369" s="84">
        <v>29.4</v>
      </c>
      <c r="D369" s="84">
        <v>28.9</v>
      </c>
      <c r="E369" s="84">
        <v>28.7</v>
      </c>
      <c r="F369" s="84">
        <v>28.7</v>
      </c>
      <c r="G369" s="84">
        <v>28.7</v>
      </c>
      <c r="H369" s="84">
        <v>28.7</v>
      </c>
      <c r="I369" s="84">
        <v>28.7</v>
      </c>
      <c r="J369" s="84">
        <v>28.7</v>
      </c>
      <c r="K369" s="84">
        <v>28.7</v>
      </c>
    </row>
    <row r="370" spans="1:11" s="4" customFormat="1" x14ac:dyDescent="0.2">
      <c r="A370" s="81" t="s">
        <v>53</v>
      </c>
      <c r="B370" s="58" t="s">
        <v>59</v>
      </c>
      <c r="C370" s="84">
        <v>1258</v>
      </c>
      <c r="D370" s="84">
        <v>1123</v>
      </c>
      <c r="E370" s="84">
        <v>1097</v>
      </c>
      <c r="F370" s="84">
        <v>1105</v>
      </c>
      <c r="G370" s="84">
        <v>1105</v>
      </c>
      <c r="H370" s="84">
        <v>1107</v>
      </c>
      <c r="I370" s="84">
        <v>1107</v>
      </c>
      <c r="J370" s="84">
        <v>1151</v>
      </c>
      <c r="K370" s="84">
        <v>1151</v>
      </c>
    </row>
    <row r="371" spans="1:11" x14ac:dyDescent="0.2">
      <c r="A371" s="81" t="s">
        <v>54</v>
      </c>
      <c r="B371" s="58" t="s">
        <v>59</v>
      </c>
      <c r="C371" s="56">
        <v>590</v>
      </c>
      <c r="D371" s="56">
        <v>587</v>
      </c>
      <c r="E371" s="56">
        <v>588</v>
      </c>
      <c r="F371" s="56">
        <v>589</v>
      </c>
      <c r="G371" s="56">
        <v>589</v>
      </c>
      <c r="H371" s="56">
        <v>591</v>
      </c>
      <c r="I371" s="56">
        <v>591</v>
      </c>
      <c r="J371" s="56">
        <v>593</v>
      </c>
      <c r="K371" s="56">
        <v>593</v>
      </c>
    </row>
    <row r="372" spans="1:11" x14ac:dyDescent="0.2">
      <c r="A372" s="55" t="s">
        <v>12</v>
      </c>
      <c r="B372" s="58" t="s">
        <v>1</v>
      </c>
      <c r="C372" s="54">
        <v>212.2</v>
      </c>
      <c r="D372" s="54">
        <f>D371/C371*100</f>
        <v>99.491525423728817</v>
      </c>
      <c r="E372" s="54">
        <f>E371/D371*100</f>
        <v>100.17035775127768</v>
      </c>
      <c r="F372" s="54">
        <f>F371/E371*100</f>
        <v>100.17006802721089</v>
      </c>
      <c r="G372" s="54">
        <f>G371/E371*100</f>
        <v>100.17006802721089</v>
      </c>
      <c r="H372" s="54">
        <f>H371/F371*100</f>
        <v>100.33955857385399</v>
      </c>
      <c r="I372" s="54">
        <f>I371/G371*100</f>
        <v>100.33955857385399</v>
      </c>
      <c r="J372" s="54">
        <f>J371/H371*100</f>
        <v>100.33840947546531</v>
      </c>
      <c r="K372" s="54">
        <f>K371/I371*100</f>
        <v>100.33840947546531</v>
      </c>
    </row>
    <row r="373" spans="1:11" ht="38.25" x14ac:dyDescent="0.2">
      <c r="A373" s="85" t="s">
        <v>47</v>
      </c>
      <c r="B373" s="58" t="s">
        <v>59</v>
      </c>
      <c r="C373" s="56">
        <f t="shared" ref="C373:K373" si="77">C375+C380</f>
        <v>2109</v>
      </c>
      <c r="D373" s="56">
        <f t="shared" si="77"/>
        <v>2129</v>
      </c>
      <c r="E373" s="56">
        <f t="shared" si="77"/>
        <v>2122</v>
      </c>
      <c r="F373" s="56">
        <f t="shared" si="77"/>
        <v>2122</v>
      </c>
      <c r="G373" s="56">
        <f t="shared" si="77"/>
        <v>2122</v>
      </c>
      <c r="H373" s="56">
        <f t="shared" si="77"/>
        <v>2125</v>
      </c>
      <c r="I373" s="56">
        <f t="shared" si="77"/>
        <v>2125</v>
      </c>
      <c r="J373" s="56">
        <f t="shared" si="77"/>
        <v>2136</v>
      </c>
      <c r="K373" s="56">
        <f t="shared" si="77"/>
        <v>2136</v>
      </c>
    </row>
    <row r="374" spans="1:11" x14ac:dyDescent="0.2">
      <c r="A374" s="55" t="s">
        <v>12</v>
      </c>
      <c r="B374" s="58" t="s">
        <v>1</v>
      </c>
      <c r="C374" s="54">
        <v>105.8</v>
      </c>
      <c r="D374" s="54">
        <f>D373/C373*100</f>
        <v>100.94831673779041</v>
      </c>
      <c r="E374" s="54">
        <f>E373/D373*100</f>
        <v>99.671207139502116</v>
      </c>
      <c r="F374" s="54">
        <f>F373/E373*100</f>
        <v>100</v>
      </c>
      <c r="G374" s="54">
        <f>G373/E373*100</f>
        <v>100</v>
      </c>
      <c r="H374" s="54">
        <f>H373/F373*100</f>
        <v>100.14137606032045</v>
      </c>
      <c r="I374" s="54">
        <f>I373/G373*100</f>
        <v>100.14137606032045</v>
      </c>
      <c r="J374" s="54">
        <f>J373/H373*100</f>
        <v>100.51764705882353</v>
      </c>
      <c r="K374" s="54">
        <f>K373/I373*100</f>
        <v>100.51764705882353</v>
      </c>
    </row>
    <row r="375" spans="1:11" s="4" customFormat="1" ht="38.25" x14ac:dyDescent="0.2">
      <c r="A375" s="81" t="s">
        <v>55</v>
      </c>
      <c r="B375" s="58" t="s">
        <v>59</v>
      </c>
      <c r="C375" s="56">
        <f t="shared" ref="C375:K375" si="78">SUM(C377:C379)</f>
        <v>2065</v>
      </c>
      <c r="D375" s="56">
        <f t="shared" si="78"/>
        <v>2087</v>
      </c>
      <c r="E375" s="56">
        <f t="shared" si="78"/>
        <v>2079</v>
      </c>
      <c r="F375" s="56">
        <f t="shared" si="78"/>
        <v>2080</v>
      </c>
      <c r="G375" s="56">
        <f t="shared" si="78"/>
        <v>2080</v>
      </c>
      <c r="H375" s="56">
        <f t="shared" si="78"/>
        <v>2082</v>
      </c>
      <c r="I375" s="56">
        <f t="shared" si="78"/>
        <v>2082</v>
      </c>
      <c r="J375" s="56">
        <f t="shared" si="78"/>
        <v>2093</v>
      </c>
      <c r="K375" s="56">
        <f t="shared" si="78"/>
        <v>2093</v>
      </c>
    </row>
    <row r="376" spans="1:11" x14ac:dyDescent="0.2">
      <c r="A376" s="55" t="s">
        <v>12</v>
      </c>
      <c r="B376" s="58" t="s">
        <v>1</v>
      </c>
      <c r="C376" s="54">
        <v>100</v>
      </c>
      <c r="D376" s="54">
        <f>D375/C375*100</f>
        <v>101.06537530266344</v>
      </c>
      <c r="E376" s="54">
        <f>E375/D375*100</f>
        <v>99.616674652611408</v>
      </c>
      <c r="F376" s="54">
        <f>F375/E375*100</f>
        <v>100.04810004810005</v>
      </c>
      <c r="G376" s="54">
        <f>G375/E375*100</f>
        <v>100.04810004810005</v>
      </c>
      <c r="H376" s="54">
        <f>H375/F375*100</f>
        <v>100.09615384615384</v>
      </c>
      <c r="I376" s="54">
        <f>I375/G375*100</f>
        <v>100.09615384615384</v>
      </c>
      <c r="J376" s="54">
        <f>J375/H375*100</f>
        <v>100.52833813640729</v>
      </c>
      <c r="K376" s="54">
        <f>K375/I375*100</f>
        <v>100.52833813640729</v>
      </c>
    </row>
    <row r="377" spans="1:11" s="4" customFormat="1" x14ac:dyDescent="0.2">
      <c r="A377" s="74" t="s">
        <v>103</v>
      </c>
      <c r="B377" s="58" t="s">
        <v>59</v>
      </c>
      <c r="C377" s="84">
        <v>17</v>
      </c>
      <c r="D377" s="84">
        <v>17</v>
      </c>
      <c r="E377" s="84">
        <v>17</v>
      </c>
      <c r="F377" s="84">
        <v>17</v>
      </c>
      <c r="G377" s="84">
        <v>17</v>
      </c>
      <c r="H377" s="84">
        <v>17</v>
      </c>
      <c r="I377" s="84">
        <v>17</v>
      </c>
      <c r="J377" s="84">
        <v>17</v>
      </c>
      <c r="K377" s="84">
        <v>17</v>
      </c>
    </row>
    <row r="378" spans="1:11" s="4" customFormat="1" ht="25.5" x14ac:dyDescent="0.2">
      <c r="A378" s="80" t="s">
        <v>113</v>
      </c>
      <c r="B378" s="58" t="s">
        <v>59</v>
      </c>
      <c r="C378" s="84">
        <v>153</v>
      </c>
      <c r="D378" s="84">
        <v>173</v>
      </c>
      <c r="E378" s="84">
        <v>171</v>
      </c>
      <c r="F378" s="84">
        <v>171</v>
      </c>
      <c r="G378" s="84">
        <v>171</v>
      </c>
      <c r="H378" s="84">
        <v>171</v>
      </c>
      <c r="I378" s="84">
        <v>171</v>
      </c>
      <c r="J378" s="84">
        <v>171</v>
      </c>
      <c r="K378" s="84">
        <v>171</v>
      </c>
    </row>
    <row r="379" spans="1:11" s="4" customFormat="1" x14ac:dyDescent="0.2">
      <c r="A379" s="81" t="s">
        <v>53</v>
      </c>
      <c r="B379" s="58" t="s">
        <v>59</v>
      </c>
      <c r="C379" s="84">
        <v>1895</v>
      </c>
      <c r="D379" s="84">
        <v>1897</v>
      </c>
      <c r="E379" s="84">
        <v>1891</v>
      </c>
      <c r="F379" s="84">
        <v>1892</v>
      </c>
      <c r="G379" s="84">
        <v>1892</v>
      </c>
      <c r="H379" s="84">
        <v>1894</v>
      </c>
      <c r="I379" s="84">
        <v>1894</v>
      </c>
      <c r="J379" s="84">
        <v>1905</v>
      </c>
      <c r="K379" s="84">
        <v>1905</v>
      </c>
    </row>
    <row r="380" spans="1:11" x14ac:dyDescent="0.2">
      <c r="A380" s="81" t="s">
        <v>54</v>
      </c>
      <c r="B380" s="58" t="s">
        <v>59</v>
      </c>
      <c r="C380" s="76">
        <v>44</v>
      </c>
      <c r="D380" s="76">
        <v>42</v>
      </c>
      <c r="E380" s="76">
        <v>43</v>
      </c>
      <c r="F380" s="76">
        <v>42</v>
      </c>
      <c r="G380" s="76">
        <v>42</v>
      </c>
      <c r="H380" s="76">
        <v>43</v>
      </c>
      <c r="I380" s="76">
        <v>43</v>
      </c>
      <c r="J380" s="76">
        <v>43</v>
      </c>
      <c r="K380" s="76">
        <v>43</v>
      </c>
    </row>
    <row r="381" spans="1:11" x14ac:dyDescent="0.2">
      <c r="A381" s="55" t="s">
        <v>12</v>
      </c>
      <c r="B381" s="58" t="s">
        <v>1</v>
      </c>
      <c r="C381" s="54">
        <v>400</v>
      </c>
      <c r="D381" s="54">
        <f>D380/C380*100</f>
        <v>95.454545454545453</v>
      </c>
      <c r="E381" s="54">
        <f>E380/D380*100</f>
        <v>102.38095238095238</v>
      </c>
      <c r="F381" s="54">
        <f>F380/E380*100</f>
        <v>97.674418604651152</v>
      </c>
      <c r="G381" s="54">
        <f>G380/E380*100</f>
        <v>97.674418604651152</v>
      </c>
      <c r="H381" s="54">
        <f>H380/F380*100</f>
        <v>102.38095238095238</v>
      </c>
      <c r="I381" s="54">
        <f>I380/G380*100</f>
        <v>102.38095238095238</v>
      </c>
      <c r="J381" s="54">
        <f>J380/H380*100</f>
        <v>100</v>
      </c>
      <c r="K381" s="54">
        <f>K380/I380*100</f>
        <v>100</v>
      </c>
    </row>
    <row r="382" spans="1:11" ht="25.5" x14ac:dyDescent="0.2">
      <c r="A382" s="85" t="s">
        <v>48</v>
      </c>
      <c r="B382" s="58" t="s">
        <v>59</v>
      </c>
      <c r="C382" s="56">
        <f t="shared" ref="C382:K382" si="79">C384+C386</f>
        <v>349</v>
      </c>
      <c r="D382" s="56">
        <f t="shared" si="79"/>
        <v>320</v>
      </c>
      <c r="E382" s="56">
        <f t="shared" si="79"/>
        <v>313</v>
      </c>
      <c r="F382" s="56">
        <f t="shared" si="79"/>
        <v>314</v>
      </c>
      <c r="G382" s="56">
        <f t="shared" si="79"/>
        <v>314</v>
      </c>
      <c r="H382" s="56">
        <f t="shared" si="79"/>
        <v>315</v>
      </c>
      <c r="I382" s="56">
        <f t="shared" si="79"/>
        <v>315</v>
      </c>
      <c r="J382" s="56">
        <f t="shared" si="79"/>
        <v>318</v>
      </c>
      <c r="K382" s="56">
        <f t="shared" si="79"/>
        <v>318</v>
      </c>
    </row>
    <row r="383" spans="1:11" x14ac:dyDescent="0.2">
      <c r="A383" s="55" t="s">
        <v>12</v>
      </c>
      <c r="B383" s="58" t="s">
        <v>1</v>
      </c>
      <c r="C383" s="54">
        <v>95.8</v>
      </c>
      <c r="D383" s="54">
        <f>D382/C382*100</f>
        <v>91.690544412607451</v>
      </c>
      <c r="E383" s="54">
        <f>E382/D382*100</f>
        <v>97.8125</v>
      </c>
      <c r="F383" s="54">
        <f>F382/E382*100</f>
        <v>100.31948881789137</v>
      </c>
      <c r="G383" s="54">
        <f>G382/E382*100</f>
        <v>100.31948881789137</v>
      </c>
      <c r="H383" s="54">
        <f>H382/F382*100</f>
        <v>100.31847133757962</v>
      </c>
      <c r="I383" s="54">
        <f>I382/G382*100</f>
        <v>100.31847133757962</v>
      </c>
      <c r="J383" s="54">
        <f>J382/H382*100</f>
        <v>100.95238095238095</v>
      </c>
      <c r="K383" s="54">
        <f>K382/I382*100</f>
        <v>100.95238095238095</v>
      </c>
    </row>
    <row r="384" spans="1:11" s="4" customFormat="1" ht="38.25" x14ac:dyDescent="0.2">
      <c r="A384" s="81" t="s">
        <v>55</v>
      </c>
      <c r="B384" s="58" t="s">
        <v>59</v>
      </c>
      <c r="C384" s="56">
        <v>277</v>
      </c>
      <c r="D384" s="56">
        <v>251</v>
      </c>
      <c r="E384" s="56">
        <v>245</v>
      </c>
      <c r="F384" s="56">
        <v>246</v>
      </c>
      <c r="G384" s="56">
        <v>246</v>
      </c>
      <c r="H384" s="56">
        <v>246</v>
      </c>
      <c r="I384" s="56">
        <v>246</v>
      </c>
      <c r="J384" s="56">
        <v>247</v>
      </c>
      <c r="K384" s="56">
        <v>247</v>
      </c>
    </row>
    <row r="385" spans="1:11" x14ac:dyDescent="0.2">
      <c r="A385" s="55" t="s">
        <v>12</v>
      </c>
      <c r="B385" s="58" t="s">
        <v>1</v>
      </c>
      <c r="C385" s="54">
        <v>102.6</v>
      </c>
      <c r="D385" s="54">
        <f>D384/C384*100</f>
        <v>90.613718411552341</v>
      </c>
      <c r="E385" s="54">
        <f>E384/D384*100</f>
        <v>97.609561752988043</v>
      </c>
      <c r="F385" s="54">
        <f>F384/E384*100</f>
        <v>100.40816326530613</v>
      </c>
      <c r="G385" s="54">
        <f>G384/E384*100</f>
        <v>100.40816326530613</v>
      </c>
      <c r="H385" s="54">
        <f>H384/F384*100</f>
        <v>100</v>
      </c>
      <c r="I385" s="54">
        <f>I384/G384*100</f>
        <v>100</v>
      </c>
      <c r="J385" s="54">
        <f>J384/H384*100</f>
        <v>100.40650406504066</v>
      </c>
      <c r="K385" s="54">
        <f>K384/I384*100</f>
        <v>100.40650406504066</v>
      </c>
    </row>
    <row r="386" spans="1:11" x14ac:dyDescent="0.2">
      <c r="A386" s="81" t="s">
        <v>54</v>
      </c>
      <c r="B386" s="58" t="s">
        <v>59</v>
      </c>
      <c r="C386" s="76">
        <v>72</v>
      </c>
      <c r="D386" s="76">
        <v>69</v>
      </c>
      <c r="E386" s="76">
        <v>68</v>
      </c>
      <c r="F386" s="76">
        <v>68</v>
      </c>
      <c r="G386" s="76">
        <v>68</v>
      </c>
      <c r="H386" s="76">
        <v>69</v>
      </c>
      <c r="I386" s="76">
        <v>69</v>
      </c>
      <c r="J386" s="76">
        <v>71</v>
      </c>
      <c r="K386" s="76">
        <v>71</v>
      </c>
    </row>
    <row r="387" spans="1:11" x14ac:dyDescent="0.2">
      <c r="A387" s="55" t="s">
        <v>12</v>
      </c>
      <c r="B387" s="58" t="s">
        <v>1</v>
      </c>
      <c r="C387" s="54">
        <v>76.599999999999994</v>
      </c>
      <c r="D387" s="54">
        <f>D386/C386*100</f>
        <v>95.833333333333343</v>
      </c>
      <c r="E387" s="54">
        <f>E386/D386*100</f>
        <v>98.550724637681171</v>
      </c>
      <c r="F387" s="54">
        <f>F386/E386*100</f>
        <v>100</v>
      </c>
      <c r="G387" s="54">
        <f>G386/E386*100</f>
        <v>100</v>
      </c>
      <c r="H387" s="54">
        <f>H386/F386*100</f>
        <v>101.47058823529412</v>
      </c>
      <c r="I387" s="54">
        <f>I386/G386*100</f>
        <v>101.47058823529412</v>
      </c>
      <c r="J387" s="54">
        <f>J386/H386*100</f>
        <v>102.89855072463767</v>
      </c>
      <c r="K387" s="54">
        <f>K386/I386*100</f>
        <v>102.89855072463767</v>
      </c>
    </row>
    <row r="388" spans="1:11" ht="25.5" x14ac:dyDescent="0.2">
      <c r="A388" s="71" t="s">
        <v>67</v>
      </c>
      <c r="B388" s="58" t="s">
        <v>59</v>
      </c>
      <c r="C388" s="91">
        <f t="shared" ref="C388:K388" si="80">C15</f>
        <v>47174.64</v>
      </c>
      <c r="D388" s="91">
        <f t="shared" si="80"/>
        <v>47550.729999999996</v>
      </c>
      <c r="E388" s="91">
        <f t="shared" si="80"/>
        <v>47642.1</v>
      </c>
      <c r="F388" s="91">
        <f t="shared" si="80"/>
        <v>47773.1</v>
      </c>
      <c r="G388" s="91">
        <f t="shared" si="80"/>
        <v>47773.1</v>
      </c>
      <c r="H388" s="91">
        <f t="shared" si="80"/>
        <v>47968.1</v>
      </c>
      <c r="I388" s="91">
        <f t="shared" si="80"/>
        <v>47968.1</v>
      </c>
      <c r="J388" s="91">
        <f t="shared" si="80"/>
        <v>48185.1</v>
      </c>
      <c r="K388" s="91">
        <f t="shared" si="80"/>
        <v>48185.1</v>
      </c>
    </row>
    <row r="389" spans="1:11" x14ac:dyDescent="0.2">
      <c r="A389" s="55" t="s">
        <v>12</v>
      </c>
      <c r="B389" s="58" t="s">
        <v>1</v>
      </c>
      <c r="C389" s="54">
        <v>99.1</v>
      </c>
      <c r="D389" s="54">
        <f>D388/C388*100</f>
        <v>100.79722918924234</v>
      </c>
      <c r="E389" s="54">
        <f>E388/D388*100</f>
        <v>100.19215267567922</v>
      </c>
      <c r="F389" s="54">
        <f>F388/E388*100</f>
        <v>100.27496688852926</v>
      </c>
      <c r="G389" s="54">
        <f>G388/E388*100</f>
        <v>100.27496688852926</v>
      </c>
      <c r="H389" s="54">
        <f>H388/F388*100</f>
        <v>100.40817949850438</v>
      </c>
      <c r="I389" s="54">
        <f>I388/G388*100</f>
        <v>100.40817949850438</v>
      </c>
      <c r="J389" s="54">
        <f>J388/H388*100</f>
        <v>100.45238398018684</v>
      </c>
      <c r="K389" s="54">
        <f>K388/I388*100</f>
        <v>100.45238398018684</v>
      </c>
    </row>
    <row r="390" spans="1:11" s="4" customFormat="1" ht="51" x14ac:dyDescent="0.2">
      <c r="A390" s="71" t="s">
        <v>68</v>
      </c>
      <c r="B390" s="58" t="s">
        <v>59</v>
      </c>
      <c r="C390" s="56">
        <f>C392+C398+C404+C410+C416+C422</f>
        <v>47175</v>
      </c>
      <c r="D390" s="56">
        <f t="shared" ref="D390:J390" si="81">D392+D398+D404+D410+D416+D422</f>
        <v>47551</v>
      </c>
      <c r="E390" s="56">
        <f t="shared" si="81"/>
        <v>47642</v>
      </c>
      <c r="F390" s="56">
        <f t="shared" si="81"/>
        <v>47773</v>
      </c>
      <c r="G390" s="56">
        <f>G392+G398+G404+G410+G416+G422</f>
        <v>47773</v>
      </c>
      <c r="H390" s="56">
        <f t="shared" si="81"/>
        <v>47968</v>
      </c>
      <c r="I390" s="56">
        <f>I392+I398+I404+I410+I416+I422</f>
        <v>47968</v>
      </c>
      <c r="J390" s="56">
        <f t="shared" si="81"/>
        <v>48185</v>
      </c>
      <c r="K390" s="56">
        <f>K392+K398+K404+K410+K416+K422</f>
        <v>48185</v>
      </c>
    </row>
    <row r="391" spans="1:11" x14ac:dyDescent="0.2">
      <c r="A391" s="55" t="s">
        <v>12</v>
      </c>
      <c r="B391" s="58" t="s">
        <v>1</v>
      </c>
      <c r="C391" s="54">
        <v>99.1</v>
      </c>
      <c r="D391" s="54">
        <f>D390/C390*100</f>
        <v>100.79703232644408</v>
      </c>
      <c r="E391" s="54">
        <f>E390/D390*100</f>
        <v>100.19137347269248</v>
      </c>
      <c r="F391" s="54">
        <f>F390/E390*100</f>
        <v>100.27496746568154</v>
      </c>
      <c r="G391" s="54">
        <f>G390/E390*100</f>
        <v>100.27496746568154</v>
      </c>
      <c r="H391" s="54">
        <f>H390/F390*100</f>
        <v>100.408180352919</v>
      </c>
      <c r="I391" s="54">
        <f>I390/G390*100</f>
        <v>100.408180352919</v>
      </c>
      <c r="J391" s="54">
        <f>J390/H390*100</f>
        <v>100.4523849232822</v>
      </c>
      <c r="K391" s="54">
        <f>K390/I390*100</f>
        <v>100.4523849232822</v>
      </c>
    </row>
    <row r="392" spans="1:11" ht="13.5" x14ac:dyDescent="0.2">
      <c r="A392" s="82" t="s">
        <v>9</v>
      </c>
      <c r="B392" s="58" t="s">
        <v>59</v>
      </c>
      <c r="C392" s="61">
        <f t="shared" ref="C392:J392" si="82">C394+C396</f>
        <v>21132</v>
      </c>
      <c r="D392" s="61">
        <f t="shared" si="82"/>
        <v>21402</v>
      </c>
      <c r="E392" s="61">
        <f t="shared" si="82"/>
        <v>21415</v>
      </c>
      <c r="F392" s="61">
        <f t="shared" si="82"/>
        <v>21430</v>
      </c>
      <c r="G392" s="61">
        <f>G394+G396</f>
        <v>21430</v>
      </c>
      <c r="H392" s="61">
        <f t="shared" si="82"/>
        <v>21470</v>
      </c>
      <c r="I392" s="61">
        <f>I394+I396</f>
        <v>21470</v>
      </c>
      <c r="J392" s="61">
        <f t="shared" si="82"/>
        <v>21530</v>
      </c>
      <c r="K392" s="61">
        <f>K394+K396</f>
        <v>21530</v>
      </c>
    </row>
    <row r="393" spans="1:11" x14ac:dyDescent="0.2">
      <c r="A393" s="55" t="s">
        <v>12</v>
      </c>
      <c r="B393" s="58" t="s">
        <v>1</v>
      </c>
      <c r="C393" s="54">
        <v>99.7</v>
      </c>
      <c r="D393" s="54">
        <f>D392/C392*100</f>
        <v>101.27768313458263</v>
      </c>
      <c r="E393" s="54">
        <f>E392/D392*100</f>
        <v>100.06074198673021</v>
      </c>
      <c r="F393" s="54">
        <f>F392/E392*100</f>
        <v>100.0700443614289</v>
      </c>
      <c r="G393" s="54">
        <f>G392/E392*100</f>
        <v>100.0700443614289</v>
      </c>
      <c r="H393" s="54">
        <f>H392/F392*100</f>
        <v>100.18665422305179</v>
      </c>
      <c r="I393" s="54">
        <f>I392/G392*100</f>
        <v>100.18665422305179</v>
      </c>
      <c r="J393" s="54">
        <f>J392/H392*100</f>
        <v>100.27945971122496</v>
      </c>
      <c r="K393" s="54">
        <f>K392/I392*100</f>
        <v>100.27945971122496</v>
      </c>
    </row>
    <row r="394" spans="1:11" ht="25.5" x14ac:dyDescent="0.2">
      <c r="A394" s="80" t="s">
        <v>8</v>
      </c>
      <c r="B394" s="58" t="s">
        <v>59</v>
      </c>
      <c r="C394" s="60">
        <v>21132</v>
      </c>
      <c r="D394" s="60">
        <v>21402</v>
      </c>
      <c r="E394" s="60">
        <v>21415</v>
      </c>
      <c r="F394" s="60">
        <v>21430</v>
      </c>
      <c r="G394" s="60">
        <v>21430</v>
      </c>
      <c r="H394" s="60">
        <v>21470</v>
      </c>
      <c r="I394" s="60">
        <v>21470</v>
      </c>
      <c r="J394" s="60">
        <v>21530</v>
      </c>
      <c r="K394" s="60">
        <v>21530</v>
      </c>
    </row>
    <row r="395" spans="1:11" x14ac:dyDescent="0.2">
      <c r="A395" s="55" t="s">
        <v>12</v>
      </c>
      <c r="B395" s="58" t="s">
        <v>1</v>
      </c>
      <c r="C395" s="54">
        <v>99.7</v>
      </c>
      <c r="D395" s="54">
        <f>D394/C394*100</f>
        <v>101.27768313458263</v>
      </c>
      <c r="E395" s="54">
        <f>E394/D394*100</f>
        <v>100.06074198673021</v>
      </c>
      <c r="F395" s="54">
        <f>F394/E394*100</f>
        <v>100.0700443614289</v>
      </c>
      <c r="G395" s="54">
        <f>G394/E394*100</f>
        <v>100.0700443614289</v>
      </c>
      <c r="H395" s="54">
        <f>H394/F394*100</f>
        <v>100.18665422305179</v>
      </c>
      <c r="I395" s="54">
        <f>I394/G394*100</f>
        <v>100.18665422305179</v>
      </c>
      <c r="J395" s="54">
        <f>J394/H394*100</f>
        <v>100.27945971122496</v>
      </c>
      <c r="K395" s="54">
        <f>K394/I394*100</f>
        <v>100.27945971122496</v>
      </c>
    </row>
    <row r="396" spans="1:11" x14ac:dyDescent="0.2">
      <c r="A396" s="81" t="s">
        <v>54</v>
      </c>
      <c r="B396" s="58" t="s">
        <v>59</v>
      </c>
      <c r="C396" s="59">
        <v>0</v>
      </c>
      <c r="D396" s="59">
        <v>0</v>
      </c>
      <c r="E396" s="59">
        <v>0</v>
      </c>
      <c r="F396" s="59">
        <v>0</v>
      </c>
      <c r="G396" s="59">
        <v>0</v>
      </c>
      <c r="H396" s="59">
        <v>0</v>
      </c>
      <c r="I396" s="59">
        <v>0</v>
      </c>
      <c r="J396" s="59">
        <v>0</v>
      </c>
      <c r="K396" s="59">
        <v>0</v>
      </c>
    </row>
    <row r="397" spans="1:11" x14ac:dyDescent="0.2">
      <c r="A397" s="55" t="s">
        <v>12</v>
      </c>
      <c r="B397" s="58" t="s">
        <v>1</v>
      </c>
      <c r="C397" s="54">
        <v>100</v>
      </c>
      <c r="D397" s="54">
        <v>100</v>
      </c>
      <c r="E397" s="54">
        <v>100</v>
      </c>
      <c r="F397" s="54">
        <v>100</v>
      </c>
      <c r="G397" s="54">
        <v>100</v>
      </c>
      <c r="H397" s="54">
        <v>100</v>
      </c>
      <c r="I397" s="54">
        <v>100</v>
      </c>
      <c r="J397" s="54">
        <v>100</v>
      </c>
      <c r="K397" s="54">
        <v>100</v>
      </c>
    </row>
    <row r="398" spans="1:11" ht="13.5" x14ac:dyDescent="0.2">
      <c r="A398" s="82" t="s">
        <v>3</v>
      </c>
      <c r="B398" s="58" t="s">
        <v>59</v>
      </c>
      <c r="C398" s="61">
        <f t="shared" ref="C398:J398" si="83">C400+C402</f>
        <v>5383</v>
      </c>
      <c r="D398" s="61">
        <f t="shared" si="83"/>
        <v>5445</v>
      </c>
      <c r="E398" s="61">
        <f t="shared" si="83"/>
        <v>5450</v>
      </c>
      <c r="F398" s="61">
        <f t="shared" si="83"/>
        <v>5461</v>
      </c>
      <c r="G398" s="61">
        <f>G400+G402</f>
        <v>5461</v>
      </c>
      <c r="H398" s="61">
        <f t="shared" si="83"/>
        <v>5475</v>
      </c>
      <c r="I398" s="61">
        <f>I400+I402</f>
        <v>5475</v>
      </c>
      <c r="J398" s="61">
        <f t="shared" si="83"/>
        <v>5495</v>
      </c>
      <c r="K398" s="61">
        <f>K400+K402</f>
        <v>5495</v>
      </c>
    </row>
    <row r="399" spans="1:11" x14ac:dyDescent="0.2">
      <c r="A399" s="55" t="s">
        <v>12</v>
      </c>
      <c r="B399" s="58" t="s">
        <v>1</v>
      </c>
      <c r="C399" s="54">
        <v>98.3</v>
      </c>
      <c r="D399" s="54">
        <f>D398/C398*100</f>
        <v>101.15177410365968</v>
      </c>
      <c r="E399" s="54">
        <f>E398/D398*100</f>
        <v>100.09182736455465</v>
      </c>
      <c r="F399" s="54">
        <f>F398/E398*100</f>
        <v>100.20183486238533</v>
      </c>
      <c r="G399" s="54">
        <f>G398/E398*100</f>
        <v>100.20183486238533</v>
      </c>
      <c r="H399" s="54">
        <f>H398/F398*100</f>
        <v>100.25636330342429</v>
      </c>
      <c r="I399" s="54">
        <f>I398/G398*100</f>
        <v>100.25636330342429</v>
      </c>
      <c r="J399" s="54">
        <f>J398/H398*100</f>
        <v>100.36529680365295</v>
      </c>
      <c r="K399" s="54">
        <f>K398/I398*100</f>
        <v>100.36529680365295</v>
      </c>
    </row>
    <row r="400" spans="1:11" ht="25.5" x14ac:dyDescent="0.2">
      <c r="A400" s="80" t="s">
        <v>8</v>
      </c>
      <c r="B400" s="58" t="s">
        <v>59</v>
      </c>
      <c r="C400" s="63">
        <v>5383</v>
      </c>
      <c r="D400" s="63">
        <v>5445</v>
      </c>
      <c r="E400" s="63">
        <v>5450</v>
      </c>
      <c r="F400" s="63">
        <v>5461</v>
      </c>
      <c r="G400" s="63">
        <v>5461</v>
      </c>
      <c r="H400" s="56">
        <v>5475</v>
      </c>
      <c r="I400" s="56">
        <v>5475</v>
      </c>
      <c r="J400" s="56">
        <v>5495</v>
      </c>
      <c r="K400" s="56">
        <v>5495</v>
      </c>
    </row>
    <row r="401" spans="1:11" x14ac:dyDescent="0.2">
      <c r="A401" s="55" t="s">
        <v>12</v>
      </c>
      <c r="B401" s="58" t="s">
        <v>1</v>
      </c>
      <c r="C401" s="54">
        <v>98.3</v>
      </c>
      <c r="D401" s="54">
        <f>D400/C400*100</f>
        <v>101.15177410365968</v>
      </c>
      <c r="E401" s="54">
        <f>E400/D400*100</f>
        <v>100.09182736455465</v>
      </c>
      <c r="F401" s="54">
        <f>F400/E400*100</f>
        <v>100.20183486238533</v>
      </c>
      <c r="G401" s="54">
        <f>G400/E400*100</f>
        <v>100.20183486238533</v>
      </c>
      <c r="H401" s="54">
        <f>H400/F400*100</f>
        <v>100.25636330342429</v>
      </c>
      <c r="I401" s="54">
        <f>I400/G400*100</f>
        <v>100.25636330342429</v>
      </c>
      <c r="J401" s="54">
        <f>J400/H400*100</f>
        <v>100.36529680365295</v>
      </c>
      <c r="K401" s="54">
        <f>K400/I400*100</f>
        <v>100.36529680365295</v>
      </c>
    </row>
    <row r="402" spans="1:11" x14ac:dyDescent="0.2">
      <c r="A402" s="81" t="s">
        <v>54</v>
      </c>
      <c r="B402" s="58" t="s">
        <v>59</v>
      </c>
      <c r="C402" s="59">
        <v>0</v>
      </c>
      <c r="D402" s="59">
        <v>0</v>
      </c>
      <c r="E402" s="59">
        <v>0</v>
      </c>
      <c r="F402" s="59">
        <v>0</v>
      </c>
      <c r="G402" s="59">
        <v>0</v>
      </c>
      <c r="H402" s="59">
        <v>0</v>
      </c>
      <c r="I402" s="59">
        <v>0</v>
      </c>
      <c r="J402" s="59">
        <v>0</v>
      </c>
      <c r="K402" s="59">
        <v>0</v>
      </c>
    </row>
    <row r="403" spans="1:11" x14ac:dyDescent="0.2">
      <c r="A403" s="55" t="s">
        <v>12</v>
      </c>
      <c r="B403" s="58" t="s">
        <v>1</v>
      </c>
      <c r="C403" s="54">
        <v>100</v>
      </c>
      <c r="D403" s="54">
        <v>100</v>
      </c>
      <c r="E403" s="54">
        <v>100</v>
      </c>
      <c r="F403" s="54">
        <v>100</v>
      </c>
      <c r="G403" s="54">
        <v>100</v>
      </c>
      <c r="H403" s="54">
        <v>100</v>
      </c>
      <c r="I403" s="54">
        <v>100</v>
      </c>
      <c r="J403" s="54">
        <v>100</v>
      </c>
      <c r="K403" s="54">
        <v>100</v>
      </c>
    </row>
    <row r="404" spans="1:11" ht="27" x14ac:dyDescent="0.2">
      <c r="A404" s="57" t="s">
        <v>4</v>
      </c>
      <c r="B404" s="58" t="s">
        <v>59</v>
      </c>
      <c r="C404" s="61">
        <f t="shared" ref="C404:J404" si="84">C406+C408</f>
        <v>267</v>
      </c>
      <c r="D404" s="61">
        <f t="shared" si="84"/>
        <v>238</v>
      </c>
      <c r="E404" s="61">
        <v>236</v>
      </c>
      <c r="F404" s="61">
        <f t="shared" si="84"/>
        <v>235</v>
      </c>
      <c r="G404" s="61">
        <f>G406+G408</f>
        <v>235</v>
      </c>
      <c r="H404" s="61">
        <f t="shared" si="84"/>
        <v>235</v>
      </c>
      <c r="I404" s="61">
        <f>I406+I408</f>
        <v>235</v>
      </c>
      <c r="J404" s="61">
        <f t="shared" si="84"/>
        <v>235</v>
      </c>
      <c r="K404" s="61">
        <f>K406+K408</f>
        <v>235</v>
      </c>
    </row>
    <row r="405" spans="1:11" x14ac:dyDescent="0.2">
      <c r="A405" s="55" t="s">
        <v>12</v>
      </c>
      <c r="B405" s="58" t="s">
        <v>1</v>
      </c>
      <c r="C405" s="54">
        <v>105.1</v>
      </c>
      <c r="D405" s="54">
        <f>D404/C404*100</f>
        <v>89.138576779026209</v>
      </c>
      <c r="E405" s="54">
        <f>E404/D404*100</f>
        <v>99.159663865546221</v>
      </c>
      <c r="F405" s="54">
        <f>F404/E404*100</f>
        <v>99.576271186440678</v>
      </c>
      <c r="G405" s="54">
        <f>G404/E404*100</f>
        <v>99.576271186440678</v>
      </c>
      <c r="H405" s="54">
        <f>H404/F404*100</f>
        <v>100</v>
      </c>
      <c r="I405" s="54">
        <f>I404/G404*100</f>
        <v>100</v>
      </c>
      <c r="J405" s="54">
        <f>J404/H404*100</f>
        <v>100</v>
      </c>
      <c r="K405" s="54">
        <f>K404/I404*100</f>
        <v>100</v>
      </c>
    </row>
    <row r="406" spans="1:11" ht="25.5" x14ac:dyDescent="0.2">
      <c r="A406" s="80" t="s">
        <v>8</v>
      </c>
      <c r="B406" s="58" t="s">
        <v>59</v>
      </c>
      <c r="C406" s="20">
        <v>267</v>
      </c>
      <c r="D406" s="20">
        <v>238</v>
      </c>
      <c r="E406" s="20">
        <v>235</v>
      </c>
      <c r="F406" s="20">
        <v>235</v>
      </c>
      <c r="G406" s="20">
        <v>235</v>
      </c>
      <c r="H406" s="20">
        <v>235</v>
      </c>
      <c r="I406" s="20">
        <v>235</v>
      </c>
      <c r="J406" s="20">
        <v>235</v>
      </c>
      <c r="K406" s="20">
        <v>235</v>
      </c>
    </row>
    <row r="407" spans="1:11" x14ac:dyDescent="0.2">
      <c r="A407" s="55" t="s">
        <v>12</v>
      </c>
      <c r="B407" s="58" t="s">
        <v>1</v>
      </c>
      <c r="C407" s="54">
        <v>105.1</v>
      </c>
      <c r="D407" s="54">
        <f>D406/C406*100</f>
        <v>89.138576779026209</v>
      </c>
      <c r="E407" s="54">
        <f>E406/D406*100</f>
        <v>98.739495798319325</v>
      </c>
      <c r="F407" s="54">
        <f>F406/E406*100</f>
        <v>100</v>
      </c>
      <c r="G407" s="54">
        <f>G406/E406*100</f>
        <v>100</v>
      </c>
      <c r="H407" s="54">
        <f>H406/F406*100</f>
        <v>100</v>
      </c>
      <c r="I407" s="54">
        <f>I406/G406*100</f>
        <v>100</v>
      </c>
      <c r="J407" s="54">
        <f>J406/H406*100</f>
        <v>100</v>
      </c>
      <c r="K407" s="54">
        <f>K406/I406*100</f>
        <v>100</v>
      </c>
    </row>
    <row r="408" spans="1:11" x14ac:dyDescent="0.2">
      <c r="A408" s="81" t="s">
        <v>54</v>
      </c>
      <c r="B408" s="58" t="s">
        <v>59</v>
      </c>
      <c r="C408" s="59">
        <v>0</v>
      </c>
      <c r="D408" s="59">
        <v>0</v>
      </c>
      <c r="E408" s="59">
        <v>0</v>
      </c>
      <c r="F408" s="59">
        <v>0</v>
      </c>
      <c r="G408" s="59">
        <v>0</v>
      </c>
      <c r="H408" s="59">
        <v>0</v>
      </c>
      <c r="I408" s="59">
        <v>0</v>
      </c>
      <c r="J408" s="59">
        <v>0</v>
      </c>
      <c r="K408" s="59">
        <v>0</v>
      </c>
    </row>
    <row r="409" spans="1:11" x14ac:dyDescent="0.2">
      <c r="A409" s="55" t="s">
        <v>12</v>
      </c>
      <c r="B409" s="58" t="s">
        <v>1</v>
      </c>
      <c r="C409" s="54">
        <v>100</v>
      </c>
      <c r="D409" s="54">
        <v>100</v>
      </c>
      <c r="E409" s="54">
        <v>100</v>
      </c>
      <c r="F409" s="54">
        <v>100</v>
      </c>
      <c r="G409" s="54">
        <v>100</v>
      </c>
      <c r="H409" s="54">
        <v>100</v>
      </c>
      <c r="I409" s="54">
        <v>100</v>
      </c>
      <c r="J409" s="54">
        <v>100</v>
      </c>
      <c r="K409" s="54">
        <v>100</v>
      </c>
    </row>
    <row r="410" spans="1:11" x14ac:dyDescent="0.2">
      <c r="A410" s="85" t="s">
        <v>5</v>
      </c>
      <c r="B410" s="58" t="s">
        <v>59</v>
      </c>
      <c r="C410" s="20">
        <f t="shared" ref="C410:J410" si="85">C412+C414</f>
        <v>18268</v>
      </c>
      <c r="D410" s="20">
        <f t="shared" si="85"/>
        <v>18224</v>
      </c>
      <c r="E410" s="20">
        <f t="shared" si="85"/>
        <v>18272</v>
      </c>
      <c r="F410" s="20">
        <f t="shared" si="85"/>
        <v>18370</v>
      </c>
      <c r="G410" s="20">
        <f>G412+G414</f>
        <v>18370</v>
      </c>
      <c r="H410" s="20">
        <f t="shared" si="85"/>
        <v>18488</v>
      </c>
      <c r="I410" s="20">
        <f>I412+I414</f>
        <v>18488</v>
      </c>
      <c r="J410" s="20">
        <f t="shared" si="85"/>
        <v>18600</v>
      </c>
      <c r="K410" s="20">
        <f>K412+K414</f>
        <v>18600</v>
      </c>
    </row>
    <row r="411" spans="1:11" x14ac:dyDescent="0.2">
      <c r="A411" s="55" t="s">
        <v>12</v>
      </c>
      <c r="B411" s="58" t="s">
        <v>1</v>
      </c>
      <c r="C411" s="54">
        <v>97.6</v>
      </c>
      <c r="D411" s="54">
        <f>D410/C410*100</f>
        <v>99.759141668491353</v>
      </c>
      <c r="E411" s="54">
        <f>E410/D410*100</f>
        <v>100.26338893766462</v>
      </c>
      <c r="F411" s="54">
        <f>F410/E410*100</f>
        <v>100.53633975481611</v>
      </c>
      <c r="G411" s="54">
        <f>G410/E410*100</f>
        <v>100.53633975481611</v>
      </c>
      <c r="H411" s="54">
        <f>H410/F410*100</f>
        <v>100.64235166031574</v>
      </c>
      <c r="I411" s="54">
        <f>I410/G410*100</f>
        <v>100.64235166031574</v>
      </c>
      <c r="J411" s="54">
        <f>J410/H410*100</f>
        <v>100.60579835569017</v>
      </c>
      <c r="K411" s="54">
        <f>K410/I410*100</f>
        <v>100.60579835569017</v>
      </c>
    </row>
    <row r="412" spans="1:11" ht="25.5" x14ac:dyDescent="0.2">
      <c r="A412" s="80" t="s">
        <v>8</v>
      </c>
      <c r="B412" s="58" t="s">
        <v>59</v>
      </c>
      <c r="C412" s="20">
        <v>8233</v>
      </c>
      <c r="D412" s="20">
        <v>8269</v>
      </c>
      <c r="E412" s="20">
        <v>8295</v>
      </c>
      <c r="F412" s="20">
        <v>8359</v>
      </c>
      <c r="G412" s="20">
        <v>8359</v>
      </c>
      <c r="H412" s="20">
        <v>8450</v>
      </c>
      <c r="I412" s="20">
        <v>8450</v>
      </c>
      <c r="J412" s="20">
        <v>8517</v>
      </c>
      <c r="K412" s="20">
        <v>8517</v>
      </c>
    </row>
    <row r="413" spans="1:11" x14ac:dyDescent="0.2">
      <c r="A413" s="55" t="s">
        <v>12</v>
      </c>
      <c r="B413" s="58" t="s">
        <v>1</v>
      </c>
      <c r="C413" s="54">
        <v>102.5</v>
      </c>
      <c r="D413" s="54">
        <f>D412/C412*100</f>
        <v>100.43726466658569</v>
      </c>
      <c r="E413" s="54">
        <f>E412/D412*100</f>
        <v>100.31442737936874</v>
      </c>
      <c r="F413" s="54">
        <f>F412/E412*100</f>
        <v>100.7715491259795</v>
      </c>
      <c r="G413" s="54">
        <f>G412/E412*100</f>
        <v>100.7715491259795</v>
      </c>
      <c r="H413" s="54">
        <f>H412/F412*100</f>
        <v>101.08864696734059</v>
      </c>
      <c r="I413" s="54">
        <f>I412/G412*100</f>
        <v>101.08864696734059</v>
      </c>
      <c r="J413" s="54">
        <f>J412/H412*100</f>
        <v>100.79289940828401</v>
      </c>
      <c r="K413" s="54">
        <f>K412/I412*100</f>
        <v>100.79289940828401</v>
      </c>
    </row>
    <row r="414" spans="1:11" x14ac:dyDescent="0.2">
      <c r="A414" s="81" t="s">
        <v>54</v>
      </c>
      <c r="B414" s="58" t="s">
        <v>59</v>
      </c>
      <c r="C414" s="3">
        <v>10035</v>
      </c>
      <c r="D414" s="3">
        <v>9955</v>
      </c>
      <c r="E414" s="3">
        <v>9977</v>
      </c>
      <c r="F414" s="3">
        <v>10011</v>
      </c>
      <c r="G414" s="3">
        <v>10011</v>
      </c>
      <c r="H414" s="3">
        <v>10038</v>
      </c>
      <c r="I414" s="3">
        <v>10038</v>
      </c>
      <c r="J414" s="3">
        <v>10083</v>
      </c>
      <c r="K414" s="3">
        <v>10083</v>
      </c>
    </row>
    <row r="415" spans="1:11" x14ac:dyDescent="0.2">
      <c r="A415" s="55" t="s">
        <v>12</v>
      </c>
      <c r="B415" s="58" t="s">
        <v>1</v>
      </c>
      <c r="C415" s="54">
        <v>93.9</v>
      </c>
      <c r="D415" s="54">
        <f>D414/C414*100</f>
        <v>99.20279023418037</v>
      </c>
      <c r="E415" s="54">
        <f>E414/D414*100</f>
        <v>100.22099447513813</v>
      </c>
      <c r="F415" s="54">
        <f>F414/E414*100</f>
        <v>100.34078380274632</v>
      </c>
      <c r="G415" s="54">
        <f>G414/E414*100</f>
        <v>100.34078380274632</v>
      </c>
      <c r="H415" s="54">
        <f>H414/F414*100</f>
        <v>100.26970332634102</v>
      </c>
      <c r="I415" s="54">
        <f>I414/G414*100</f>
        <v>100.26970332634102</v>
      </c>
      <c r="J415" s="54">
        <f>J414/H414*100</f>
        <v>100.44829647340107</v>
      </c>
      <c r="K415" s="54">
        <f>K414/I414*100</f>
        <v>100.44829647340107</v>
      </c>
    </row>
    <row r="416" spans="1:11" ht="27" x14ac:dyDescent="0.2">
      <c r="A416" s="82" t="s">
        <v>6</v>
      </c>
      <c r="B416" s="58" t="s">
        <v>59</v>
      </c>
      <c r="C416" s="62">
        <f t="shared" ref="C416:K416" si="86">C418+C420</f>
        <v>1264</v>
      </c>
      <c r="D416" s="62">
        <f t="shared" si="86"/>
        <v>1229</v>
      </c>
      <c r="E416" s="62">
        <f t="shared" si="86"/>
        <v>1220</v>
      </c>
      <c r="F416" s="62">
        <f t="shared" si="86"/>
        <v>1222</v>
      </c>
      <c r="G416" s="62">
        <f t="shared" si="86"/>
        <v>1222</v>
      </c>
      <c r="H416" s="62">
        <f t="shared" si="86"/>
        <v>1225</v>
      </c>
      <c r="I416" s="62">
        <f t="shared" si="86"/>
        <v>1225</v>
      </c>
      <c r="J416" s="62">
        <f t="shared" si="86"/>
        <v>1230</v>
      </c>
      <c r="K416" s="62">
        <f t="shared" si="86"/>
        <v>1230</v>
      </c>
    </row>
    <row r="417" spans="1:11" x14ac:dyDescent="0.2">
      <c r="A417" s="55" t="s">
        <v>12</v>
      </c>
      <c r="B417" s="58" t="s">
        <v>1</v>
      </c>
      <c r="C417" s="54">
        <v>92.6</v>
      </c>
      <c r="D417" s="54">
        <f>D416/C416*100</f>
        <v>97.23101265822784</v>
      </c>
      <c r="E417" s="54">
        <f>E416/D416*100</f>
        <v>99.267697314890157</v>
      </c>
      <c r="F417" s="54">
        <f>F416/E416*100</f>
        <v>100.1639344262295</v>
      </c>
      <c r="G417" s="54">
        <f>G416/E416*100</f>
        <v>100.1639344262295</v>
      </c>
      <c r="H417" s="54">
        <f>H416/F416*100</f>
        <v>100.24549918166939</v>
      </c>
      <c r="I417" s="54">
        <f>I416/G416*100</f>
        <v>100.24549918166939</v>
      </c>
      <c r="J417" s="54">
        <f>J416/H416*100</f>
        <v>100.40816326530613</v>
      </c>
      <c r="K417" s="54">
        <f>K416/I416*100</f>
        <v>100.40816326530613</v>
      </c>
    </row>
    <row r="418" spans="1:11" ht="25.5" x14ac:dyDescent="0.2">
      <c r="A418" s="80" t="s">
        <v>8</v>
      </c>
      <c r="B418" s="58" t="s">
        <v>59</v>
      </c>
      <c r="C418" s="3">
        <v>1264</v>
      </c>
      <c r="D418" s="3">
        <v>1229</v>
      </c>
      <c r="E418" s="3">
        <v>1220</v>
      </c>
      <c r="F418" s="3">
        <v>1222</v>
      </c>
      <c r="G418" s="3">
        <v>1222</v>
      </c>
      <c r="H418" s="3">
        <v>1225</v>
      </c>
      <c r="I418" s="3">
        <v>1225</v>
      </c>
      <c r="J418" s="3">
        <v>1230</v>
      </c>
      <c r="K418" s="3">
        <v>1230</v>
      </c>
    </row>
    <row r="419" spans="1:11" x14ac:dyDescent="0.2">
      <c r="A419" s="55" t="s">
        <v>12</v>
      </c>
      <c r="B419" s="58" t="s">
        <v>1</v>
      </c>
      <c r="C419" s="54">
        <v>92.6</v>
      </c>
      <c r="D419" s="54">
        <f>D418/C418*100</f>
        <v>97.23101265822784</v>
      </c>
      <c r="E419" s="54">
        <f>E418/D418*100</f>
        <v>99.267697314890157</v>
      </c>
      <c r="F419" s="54">
        <f>F418/E418*100</f>
        <v>100.1639344262295</v>
      </c>
      <c r="G419" s="54">
        <f>G418/E418*100</f>
        <v>100.1639344262295</v>
      </c>
      <c r="H419" s="54">
        <f>H418/F418*100</f>
        <v>100.24549918166939</v>
      </c>
      <c r="I419" s="54">
        <f>I418/G418*100</f>
        <v>100.24549918166939</v>
      </c>
      <c r="J419" s="54">
        <f>J418/H418*100</f>
        <v>100.40816326530613</v>
      </c>
      <c r="K419" s="54">
        <f>K418/I418*100</f>
        <v>100.40816326530613</v>
      </c>
    </row>
    <row r="420" spans="1:11" x14ac:dyDescent="0.2">
      <c r="A420" s="81" t="s">
        <v>54</v>
      </c>
      <c r="B420" s="58" t="s">
        <v>59</v>
      </c>
      <c r="C420" s="59">
        <v>0</v>
      </c>
      <c r="D420" s="59">
        <v>0</v>
      </c>
      <c r="E420" s="59">
        <v>0</v>
      </c>
      <c r="F420" s="59">
        <v>0</v>
      </c>
      <c r="G420" s="59">
        <v>0</v>
      </c>
      <c r="H420" s="59">
        <v>0</v>
      </c>
      <c r="I420" s="59">
        <v>0</v>
      </c>
      <c r="J420" s="59">
        <v>0</v>
      </c>
      <c r="K420" s="59">
        <v>0</v>
      </c>
    </row>
    <row r="421" spans="1:11" x14ac:dyDescent="0.2">
      <c r="A421" s="55" t="s">
        <v>12</v>
      </c>
      <c r="B421" s="58" t="s">
        <v>1</v>
      </c>
      <c r="C421" s="54">
        <v>100</v>
      </c>
      <c r="D421" s="54">
        <v>100</v>
      </c>
      <c r="E421" s="54">
        <v>100</v>
      </c>
      <c r="F421" s="54">
        <v>100</v>
      </c>
      <c r="G421" s="54">
        <v>100</v>
      </c>
      <c r="H421" s="54">
        <v>100</v>
      </c>
      <c r="I421" s="54">
        <v>100</v>
      </c>
      <c r="J421" s="54">
        <v>100</v>
      </c>
      <c r="K421" s="54">
        <v>100</v>
      </c>
    </row>
    <row r="422" spans="1:11" ht="27" x14ac:dyDescent="0.2">
      <c r="A422" s="82" t="s">
        <v>7</v>
      </c>
      <c r="B422" s="58" t="s">
        <v>59</v>
      </c>
      <c r="C422" s="20">
        <f>C424+C426</f>
        <v>861</v>
      </c>
      <c r="D422" s="20">
        <f t="shared" ref="D422:K422" si="87">D424+D426</f>
        <v>1013</v>
      </c>
      <c r="E422" s="20">
        <f t="shared" si="87"/>
        <v>1049</v>
      </c>
      <c r="F422" s="20">
        <f t="shared" si="87"/>
        <v>1055</v>
      </c>
      <c r="G422" s="20">
        <f t="shared" si="87"/>
        <v>1055</v>
      </c>
      <c r="H422" s="20">
        <f t="shared" si="87"/>
        <v>1075</v>
      </c>
      <c r="I422" s="20">
        <f t="shared" si="87"/>
        <v>1075</v>
      </c>
      <c r="J422" s="20">
        <f t="shared" si="87"/>
        <v>1095</v>
      </c>
      <c r="K422" s="20">
        <f t="shared" si="87"/>
        <v>1095</v>
      </c>
    </row>
    <row r="423" spans="1:11" x14ac:dyDescent="0.2">
      <c r="A423" s="55" t="s">
        <v>12</v>
      </c>
      <c r="B423" s="58" t="s">
        <v>1</v>
      </c>
      <c r="C423" s="54">
        <v>138.6</v>
      </c>
      <c r="D423" s="54">
        <f>D422/C422*100</f>
        <v>117.65389082462254</v>
      </c>
      <c r="E423" s="54">
        <f>E422/D422*100</f>
        <v>103.55380059230011</v>
      </c>
      <c r="F423" s="54">
        <f>F422/E422*100</f>
        <v>100.5719733079123</v>
      </c>
      <c r="G423" s="54">
        <f>G422/E422*100</f>
        <v>100.5719733079123</v>
      </c>
      <c r="H423" s="54">
        <f>H422/F422*100</f>
        <v>101.89573459715639</v>
      </c>
      <c r="I423" s="54">
        <f>I422/G422*100</f>
        <v>101.89573459715639</v>
      </c>
      <c r="J423" s="54">
        <f>J422/H422*100</f>
        <v>101.86046511627906</v>
      </c>
      <c r="K423" s="54">
        <f>K422/I422*100</f>
        <v>101.86046511627906</v>
      </c>
    </row>
    <row r="424" spans="1:11" s="4" customFormat="1" ht="25.5" x14ac:dyDescent="0.2">
      <c r="A424" s="80" t="s">
        <v>8</v>
      </c>
      <c r="B424" s="58" t="s">
        <v>59</v>
      </c>
      <c r="C424" s="3">
        <v>861</v>
      </c>
      <c r="D424" s="3">
        <v>1013</v>
      </c>
      <c r="E424" s="3">
        <v>1049</v>
      </c>
      <c r="F424" s="3">
        <v>1055</v>
      </c>
      <c r="G424" s="3">
        <v>1055</v>
      </c>
      <c r="H424" s="3">
        <v>1075</v>
      </c>
      <c r="I424" s="3">
        <v>1075</v>
      </c>
      <c r="J424" s="3">
        <v>1095</v>
      </c>
      <c r="K424" s="3">
        <v>1095</v>
      </c>
    </row>
    <row r="425" spans="1:11" x14ac:dyDescent="0.2">
      <c r="A425" s="55" t="s">
        <v>12</v>
      </c>
      <c r="B425" s="58" t="s">
        <v>1</v>
      </c>
      <c r="C425" s="54">
        <v>138.6</v>
      </c>
      <c r="D425" s="54">
        <f>D424/C424*100</f>
        <v>117.65389082462254</v>
      </c>
      <c r="E425" s="54">
        <f>E424/D424*100</f>
        <v>103.55380059230011</v>
      </c>
      <c r="F425" s="54">
        <f>F424/E424*100</f>
        <v>100.5719733079123</v>
      </c>
      <c r="G425" s="54">
        <f>G424/E424*100</f>
        <v>100.5719733079123</v>
      </c>
      <c r="H425" s="54">
        <f>H424/F424*100</f>
        <v>101.89573459715639</v>
      </c>
      <c r="I425" s="54">
        <f>I424/G424*100</f>
        <v>101.89573459715639</v>
      </c>
      <c r="J425" s="54">
        <f>J424/H424*100</f>
        <v>101.86046511627906</v>
      </c>
      <c r="K425" s="54">
        <f>K424/I424*100</f>
        <v>101.86046511627906</v>
      </c>
    </row>
    <row r="426" spans="1:11" x14ac:dyDescent="0.2">
      <c r="A426" s="81" t="s">
        <v>54</v>
      </c>
      <c r="B426" s="58" t="s">
        <v>59</v>
      </c>
      <c r="C426" s="59">
        <v>0</v>
      </c>
      <c r="D426" s="59">
        <v>0</v>
      </c>
      <c r="E426" s="59">
        <v>0</v>
      </c>
      <c r="F426" s="59">
        <v>0</v>
      </c>
      <c r="G426" s="59">
        <v>0</v>
      </c>
      <c r="H426" s="59">
        <v>0</v>
      </c>
      <c r="I426" s="59">
        <v>0</v>
      </c>
      <c r="J426" s="59">
        <v>0</v>
      </c>
      <c r="K426" s="59">
        <v>0</v>
      </c>
    </row>
    <row r="427" spans="1:11" x14ac:dyDescent="0.2">
      <c r="A427" s="55" t="s">
        <v>12</v>
      </c>
      <c r="B427" s="58" t="s">
        <v>1</v>
      </c>
      <c r="C427" s="54">
        <v>100</v>
      </c>
      <c r="D427" s="54">
        <v>100</v>
      </c>
      <c r="E427" s="54">
        <v>100</v>
      </c>
      <c r="F427" s="54">
        <v>100</v>
      </c>
      <c r="G427" s="54">
        <v>100</v>
      </c>
      <c r="H427" s="54">
        <v>100</v>
      </c>
      <c r="I427" s="54">
        <v>100</v>
      </c>
      <c r="J427" s="54">
        <v>100</v>
      </c>
      <c r="K427" s="54">
        <v>100</v>
      </c>
    </row>
    <row r="428" spans="1:11" ht="25.5" x14ac:dyDescent="0.2">
      <c r="A428" s="85" t="s">
        <v>69</v>
      </c>
      <c r="B428" s="58" t="s">
        <v>59</v>
      </c>
      <c r="C428" s="3">
        <v>23358</v>
      </c>
      <c r="D428" s="3">
        <v>23940</v>
      </c>
      <c r="E428" s="3">
        <v>24010</v>
      </c>
      <c r="F428" s="3">
        <v>24050</v>
      </c>
      <c r="G428" s="3">
        <v>24050</v>
      </c>
      <c r="H428" s="3">
        <v>24090</v>
      </c>
      <c r="I428" s="3">
        <v>24090</v>
      </c>
      <c r="J428" s="3">
        <v>24130</v>
      </c>
      <c r="K428" s="3">
        <v>24130</v>
      </c>
    </row>
    <row r="429" spans="1:11" s="53" customFormat="1" x14ac:dyDescent="0.2">
      <c r="A429" s="55" t="s">
        <v>12</v>
      </c>
      <c r="B429" s="58" t="s">
        <v>1</v>
      </c>
      <c r="C429" s="54">
        <v>100</v>
      </c>
      <c r="D429" s="54">
        <f>D428/C428*100</f>
        <v>102.49165168250707</v>
      </c>
      <c r="E429" s="54">
        <f>E428/D428*100</f>
        <v>100.29239766081872</v>
      </c>
      <c r="F429" s="54">
        <f>F428/E428*100</f>
        <v>100.16659725114536</v>
      </c>
      <c r="G429" s="54">
        <f>G428/E428*100</f>
        <v>100.16659725114536</v>
      </c>
      <c r="H429" s="54">
        <f>H428/F428*100</f>
        <v>100.16632016632016</v>
      </c>
      <c r="I429" s="54">
        <f>I428/G428*100</f>
        <v>100.16632016632016</v>
      </c>
      <c r="J429" s="54">
        <f>J428/H428*100</f>
        <v>100.16604400166045</v>
      </c>
      <c r="K429" s="54">
        <f>K428/I428*100</f>
        <v>100.16604400166045</v>
      </c>
    </row>
    <row r="430" spans="1:11" s="4" customFormat="1" x14ac:dyDescent="0.2">
      <c r="A430" s="21"/>
      <c r="B430" s="22"/>
      <c r="C430" s="23"/>
      <c r="D430" s="23"/>
      <c r="E430" s="24"/>
      <c r="F430" s="23"/>
      <c r="G430" s="23"/>
      <c r="H430" s="23"/>
      <c r="I430" s="23"/>
      <c r="J430" s="23"/>
      <c r="K430" s="23"/>
    </row>
    <row r="431" spans="1:11" ht="18" x14ac:dyDescent="0.2">
      <c r="A431" s="65" t="s">
        <v>169</v>
      </c>
      <c r="B431" s="66"/>
      <c r="C431" s="67"/>
      <c r="D431" s="67"/>
      <c r="E431" s="67"/>
      <c r="F431" s="67"/>
      <c r="G431" s="64"/>
      <c r="H431" s="64"/>
      <c r="I431" s="8"/>
      <c r="J431" s="8"/>
      <c r="K431" s="8"/>
    </row>
    <row r="432" spans="1:11" ht="18" x14ac:dyDescent="0.2">
      <c r="A432" s="68"/>
      <c r="B432" s="66"/>
      <c r="C432" s="67"/>
      <c r="D432" s="67"/>
      <c r="E432" s="67"/>
      <c r="F432" s="67"/>
      <c r="G432" s="64"/>
      <c r="H432" s="64"/>
      <c r="I432" s="8"/>
      <c r="J432" s="8"/>
      <c r="K432" s="8"/>
    </row>
    <row r="433" spans="1:11" s="4" customFormat="1" ht="24" x14ac:dyDescent="0.2">
      <c r="A433" s="69" t="s">
        <v>170</v>
      </c>
      <c r="B433" s="70"/>
      <c r="C433" s="67"/>
      <c r="D433" s="67"/>
      <c r="E433" s="67"/>
      <c r="F433" s="67"/>
      <c r="G433" s="64"/>
      <c r="H433" s="64"/>
      <c r="I433" s="8"/>
      <c r="J433" s="8"/>
      <c r="K433" s="8"/>
    </row>
    <row r="434" spans="1:11" x14ac:dyDescent="0.2">
      <c r="A434" s="30"/>
      <c r="B434" s="6"/>
      <c r="C434" s="6"/>
      <c r="D434" s="6"/>
      <c r="E434" s="7"/>
      <c r="F434" s="6"/>
      <c r="G434" s="6"/>
      <c r="H434" s="8"/>
      <c r="I434" s="8"/>
      <c r="J434" s="8"/>
      <c r="K434" s="8"/>
    </row>
    <row r="435" spans="1:11" x14ac:dyDescent="0.2">
      <c r="A435" s="100"/>
      <c r="B435" s="100"/>
      <c r="C435" s="6"/>
      <c r="D435" s="6"/>
      <c r="E435" s="7"/>
      <c r="F435" s="6"/>
      <c r="G435" s="6"/>
      <c r="H435" s="8"/>
      <c r="I435" s="8"/>
      <c r="J435" s="8"/>
      <c r="K435" s="8"/>
    </row>
    <row r="436" spans="1:11" x14ac:dyDescent="0.2">
      <c r="A436" s="9"/>
      <c r="B436" s="6"/>
      <c r="C436" s="6"/>
      <c r="D436" s="6"/>
      <c r="E436" s="7"/>
      <c r="F436" s="6"/>
      <c r="G436" s="6"/>
      <c r="H436" s="8"/>
      <c r="I436" s="8"/>
      <c r="J436" s="8"/>
      <c r="K436" s="8"/>
    </row>
    <row r="437" spans="1:11" s="4" customFormat="1" ht="13.5" x14ac:dyDescent="0.25">
      <c r="A437" s="28"/>
      <c r="B437" s="6"/>
      <c r="C437" s="6"/>
      <c r="D437" s="6"/>
      <c r="E437" s="7"/>
      <c r="F437" s="6"/>
      <c r="G437" s="6"/>
      <c r="H437" s="8"/>
      <c r="I437" s="8"/>
      <c r="J437" s="8"/>
      <c r="K437" s="8"/>
    </row>
    <row r="438" spans="1:11" x14ac:dyDescent="0.2">
      <c r="A438" s="27"/>
      <c r="B438" s="6"/>
      <c r="C438" s="6"/>
      <c r="D438" s="6"/>
      <c r="E438" s="7"/>
      <c r="F438" s="6"/>
      <c r="G438" s="6"/>
      <c r="H438" s="8"/>
      <c r="I438" s="8"/>
      <c r="J438" s="8"/>
      <c r="K438" s="8"/>
    </row>
    <row r="439" spans="1:11" x14ac:dyDescent="0.2">
      <c r="A439" s="29"/>
      <c r="B439" s="6"/>
      <c r="C439" s="6"/>
      <c r="D439" s="6"/>
      <c r="E439" s="7"/>
      <c r="F439" s="6"/>
      <c r="G439" s="6"/>
      <c r="H439" s="8"/>
      <c r="I439" s="8"/>
      <c r="J439" s="8"/>
      <c r="K439" s="8"/>
    </row>
    <row r="440" spans="1:11" s="4" customFormat="1" x14ac:dyDescent="0.2">
      <c r="A440" s="96"/>
      <c r="B440" s="96"/>
      <c r="C440" s="96"/>
      <c r="D440" s="96"/>
      <c r="E440" s="96"/>
      <c r="F440" s="96"/>
      <c r="G440" s="96"/>
      <c r="H440" s="10"/>
      <c r="I440" s="10"/>
      <c r="J440" s="10"/>
      <c r="K440" s="10"/>
    </row>
    <row r="441" spans="1:11" x14ac:dyDescent="0.2">
      <c r="A441" s="30"/>
      <c r="B441" s="6"/>
      <c r="C441" s="6"/>
      <c r="D441" s="6"/>
      <c r="E441" s="7"/>
      <c r="F441" s="6"/>
      <c r="G441" s="6"/>
      <c r="H441" s="8"/>
      <c r="I441" s="8"/>
      <c r="J441" s="8"/>
      <c r="K441" s="8"/>
    </row>
    <row r="442" spans="1:11" x14ac:dyDescent="0.2">
      <c r="A442" s="92"/>
      <c r="B442" s="92"/>
      <c r="C442" s="92"/>
      <c r="D442" s="92"/>
      <c r="E442" s="92"/>
      <c r="F442" s="92"/>
      <c r="G442" s="92"/>
      <c r="H442" s="10"/>
      <c r="I442" s="10"/>
      <c r="J442" s="10"/>
      <c r="K442" s="10"/>
    </row>
    <row r="443" spans="1:11" x14ac:dyDescent="0.2">
      <c r="A443" s="31"/>
      <c r="B443" s="11"/>
      <c r="C443" s="11"/>
      <c r="D443" s="11"/>
      <c r="E443" s="13"/>
      <c r="F443" s="11"/>
      <c r="G443" s="11"/>
      <c r="H443" s="11"/>
      <c r="I443" s="11"/>
      <c r="J443" s="11"/>
      <c r="K443" s="11"/>
    </row>
    <row r="444" spans="1:11" x14ac:dyDescent="0.2">
      <c r="A444" s="9"/>
      <c r="B444" s="6"/>
      <c r="C444" s="6"/>
      <c r="D444" s="6"/>
      <c r="E444" s="7"/>
      <c r="F444" s="6"/>
      <c r="G444" s="6"/>
      <c r="H444" s="8"/>
      <c r="I444" s="8"/>
      <c r="J444" s="8"/>
      <c r="K444" s="8"/>
    </row>
    <row r="445" spans="1:11" x14ac:dyDescent="0.2">
      <c r="A445" s="32"/>
      <c r="B445" s="22"/>
      <c r="C445" s="33"/>
      <c r="D445" s="33"/>
      <c r="E445" s="34"/>
      <c r="F445" s="33"/>
      <c r="G445" s="33"/>
      <c r="H445" s="25"/>
      <c r="I445" s="25"/>
      <c r="J445" s="25"/>
      <c r="K445" s="25"/>
    </row>
    <row r="446" spans="1:11" x14ac:dyDescent="0.2">
      <c r="A446" s="32"/>
      <c r="B446" s="33"/>
      <c r="C446" s="33"/>
      <c r="D446" s="33"/>
      <c r="E446" s="34"/>
      <c r="F446" s="33"/>
      <c r="G446" s="33"/>
      <c r="H446" s="26"/>
      <c r="I446" s="26"/>
      <c r="J446" s="26"/>
      <c r="K446" s="26"/>
    </row>
    <row r="447" spans="1:11" s="4" customFormat="1" x14ac:dyDescent="0.2">
      <c r="A447" s="35"/>
      <c r="B447" s="22"/>
      <c r="C447" s="33"/>
      <c r="D447" s="33"/>
      <c r="E447" s="34"/>
      <c r="F447" s="33"/>
      <c r="G447" s="33"/>
      <c r="H447" s="25"/>
      <c r="I447" s="25"/>
      <c r="J447" s="25"/>
      <c r="K447" s="25"/>
    </row>
    <row r="448" spans="1:11" x14ac:dyDescent="0.2">
      <c r="A448" s="35"/>
      <c r="B448" s="22"/>
      <c r="C448" s="33"/>
      <c r="D448" s="33"/>
      <c r="E448" s="34"/>
      <c r="F448" s="33"/>
      <c r="G448" s="33"/>
      <c r="H448" s="25"/>
      <c r="I448" s="25"/>
      <c r="J448" s="25"/>
      <c r="K448" s="25"/>
    </row>
    <row r="449" spans="1:11" x14ac:dyDescent="0.2">
      <c r="A449" s="21"/>
      <c r="B449" s="22"/>
      <c r="C449" s="36"/>
      <c r="D449" s="36"/>
      <c r="E449" s="37"/>
      <c r="F449" s="36"/>
      <c r="G449" s="36"/>
      <c r="H449" s="38"/>
      <c r="I449" s="38"/>
      <c r="J449" s="38"/>
      <c r="K449" s="38"/>
    </row>
    <row r="450" spans="1:11" ht="13.5" x14ac:dyDescent="0.2">
      <c r="A450" s="39"/>
      <c r="B450" s="22"/>
      <c r="C450" s="36"/>
      <c r="D450" s="36"/>
      <c r="E450" s="37"/>
      <c r="F450" s="36"/>
      <c r="G450" s="36"/>
      <c r="H450" s="38"/>
      <c r="I450" s="38"/>
      <c r="J450" s="38"/>
      <c r="K450" s="38"/>
    </row>
    <row r="451" spans="1:11" x14ac:dyDescent="0.2">
      <c r="A451" s="32"/>
      <c r="B451" s="22"/>
      <c r="C451" s="36"/>
      <c r="D451" s="36"/>
      <c r="E451" s="37"/>
      <c r="F451" s="36"/>
      <c r="G451" s="36"/>
      <c r="H451" s="38"/>
      <c r="I451" s="38"/>
      <c r="J451" s="38"/>
      <c r="K451" s="38"/>
    </row>
    <row r="452" spans="1:11" s="4" customFormat="1" x14ac:dyDescent="0.2">
      <c r="A452" s="32"/>
      <c r="B452" s="40"/>
      <c r="C452" s="23"/>
      <c r="D452" s="23"/>
      <c r="E452" s="24"/>
      <c r="F452" s="23"/>
      <c r="G452" s="23"/>
      <c r="H452" s="18"/>
      <c r="I452" s="18"/>
      <c r="J452" s="18"/>
      <c r="K452" s="18"/>
    </row>
    <row r="453" spans="1:11" s="4" customFormat="1" x14ac:dyDescent="0.2">
      <c r="A453" s="32"/>
      <c r="B453" s="40"/>
      <c r="C453" s="23"/>
      <c r="D453" s="23"/>
      <c r="E453" s="24"/>
      <c r="F453" s="23"/>
      <c r="G453" s="23"/>
      <c r="H453" s="18"/>
      <c r="I453" s="18"/>
      <c r="J453" s="18"/>
      <c r="K453" s="18"/>
    </row>
    <row r="454" spans="1:11" s="4" customFormat="1" x14ac:dyDescent="0.2">
      <c r="A454" s="32"/>
      <c r="B454" s="40"/>
      <c r="C454" s="23"/>
      <c r="D454" s="23"/>
      <c r="E454" s="24"/>
      <c r="F454" s="23"/>
      <c r="G454" s="23"/>
      <c r="H454" s="18"/>
      <c r="I454" s="18"/>
      <c r="J454" s="18"/>
      <c r="K454" s="18"/>
    </row>
    <row r="455" spans="1:11" s="4" customFormat="1" ht="13.5" x14ac:dyDescent="0.2">
      <c r="A455" s="39"/>
      <c r="B455" s="40"/>
      <c r="C455" s="23"/>
      <c r="D455" s="23"/>
      <c r="E455" s="24"/>
      <c r="F455" s="23"/>
      <c r="G455" s="23"/>
      <c r="H455" s="18"/>
      <c r="I455" s="18"/>
      <c r="J455" s="18"/>
      <c r="K455" s="18"/>
    </row>
    <row r="456" spans="1:11" x14ac:dyDescent="0.2">
      <c r="A456" s="32"/>
      <c r="B456" s="22"/>
      <c r="C456" s="36"/>
      <c r="D456" s="36"/>
      <c r="E456" s="37"/>
      <c r="F456" s="36"/>
      <c r="G456" s="36"/>
      <c r="H456" s="38"/>
      <c r="I456" s="38"/>
      <c r="J456" s="38"/>
      <c r="K456" s="38"/>
    </row>
    <row r="457" spans="1:11" x14ac:dyDescent="0.2">
      <c r="A457" s="32"/>
      <c r="B457" s="40"/>
      <c r="C457" s="36"/>
      <c r="D457" s="36"/>
      <c r="E457" s="37"/>
      <c r="F457" s="36"/>
      <c r="G457" s="36"/>
      <c r="H457" s="38"/>
      <c r="I457" s="38"/>
      <c r="J457" s="38"/>
      <c r="K457" s="38"/>
    </row>
    <row r="458" spans="1:11" x14ac:dyDescent="0.2">
      <c r="A458" s="32"/>
      <c r="B458" s="22"/>
      <c r="C458" s="36"/>
      <c r="D458" s="36"/>
      <c r="E458" s="37"/>
      <c r="F458" s="36"/>
      <c r="G458" s="36"/>
      <c r="H458" s="38"/>
      <c r="I458" s="38"/>
      <c r="J458" s="38"/>
      <c r="K458" s="38"/>
    </row>
    <row r="459" spans="1:11" x14ac:dyDescent="0.2">
      <c r="A459" s="32"/>
      <c r="B459" s="22"/>
      <c r="C459" s="36"/>
      <c r="D459" s="36"/>
      <c r="E459" s="37"/>
      <c r="F459" s="36"/>
      <c r="G459" s="36"/>
      <c r="H459" s="38"/>
      <c r="I459" s="38"/>
      <c r="J459" s="38"/>
      <c r="K459" s="38"/>
    </row>
    <row r="460" spans="1:11" x14ac:dyDescent="0.2">
      <c r="A460" s="32"/>
      <c r="B460" s="22"/>
      <c r="C460" s="36"/>
      <c r="D460" s="36"/>
      <c r="E460" s="37"/>
      <c r="F460" s="36"/>
      <c r="G460" s="36"/>
      <c r="H460" s="38"/>
      <c r="I460" s="38"/>
      <c r="J460" s="38"/>
      <c r="K460" s="38"/>
    </row>
    <row r="461" spans="1:11" x14ac:dyDescent="0.2">
      <c r="A461" s="41"/>
      <c r="B461" s="22"/>
      <c r="C461" s="36"/>
      <c r="D461" s="36"/>
      <c r="E461" s="37"/>
      <c r="F461" s="36"/>
      <c r="G461" s="36"/>
      <c r="H461" s="38"/>
      <c r="I461" s="38"/>
      <c r="J461" s="38"/>
      <c r="K461" s="38"/>
    </row>
    <row r="462" spans="1:11" x14ac:dyDescent="0.2">
      <c r="A462" s="32"/>
      <c r="B462" s="22"/>
      <c r="C462" s="36"/>
      <c r="D462" s="36"/>
      <c r="E462" s="37"/>
      <c r="F462" s="36"/>
      <c r="G462" s="36"/>
      <c r="H462" s="38"/>
      <c r="I462" s="38"/>
      <c r="J462" s="38"/>
      <c r="K462" s="38"/>
    </row>
    <row r="463" spans="1:11" ht="13.5" x14ac:dyDescent="0.2">
      <c r="A463" s="39"/>
      <c r="B463" s="22"/>
      <c r="C463" s="36"/>
      <c r="D463" s="36"/>
      <c r="E463" s="37"/>
      <c r="F463" s="36"/>
      <c r="G463" s="36"/>
      <c r="H463" s="38"/>
      <c r="I463" s="38"/>
      <c r="J463" s="38"/>
      <c r="K463" s="38"/>
    </row>
    <row r="464" spans="1:11" x14ac:dyDescent="0.2">
      <c r="A464" s="21"/>
      <c r="B464" s="22"/>
      <c r="C464" s="36"/>
      <c r="D464" s="36"/>
      <c r="E464" s="37"/>
      <c r="F464" s="36"/>
      <c r="G464" s="36"/>
      <c r="H464" s="38"/>
      <c r="I464" s="38"/>
      <c r="J464" s="38"/>
      <c r="K464" s="38"/>
    </row>
    <row r="465" spans="1:11" x14ac:dyDescent="0.2">
      <c r="A465" s="21"/>
      <c r="B465" s="22"/>
      <c r="C465" s="36"/>
      <c r="D465" s="36"/>
      <c r="E465" s="37"/>
      <c r="F465" s="36"/>
      <c r="G465" s="36"/>
      <c r="H465" s="38"/>
      <c r="I465" s="38"/>
      <c r="J465" s="38"/>
      <c r="K465" s="38"/>
    </row>
    <row r="466" spans="1:11" ht="13.5" x14ac:dyDescent="0.2">
      <c r="A466" s="39"/>
      <c r="B466" s="22"/>
      <c r="C466" s="36"/>
      <c r="D466" s="36"/>
      <c r="E466" s="37"/>
      <c r="F466" s="36"/>
      <c r="G466" s="36"/>
      <c r="H466" s="38"/>
      <c r="I466" s="38"/>
      <c r="J466" s="38"/>
      <c r="K466" s="38"/>
    </row>
    <row r="467" spans="1:11" x14ac:dyDescent="0.2">
      <c r="A467" s="41"/>
      <c r="B467" s="22"/>
      <c r="C467" s="36"/>
      <c r="D467" s="36"/>
      <c r="E467" s="37"/>
      <c r="F467" s="36"/>
      <c r="G467" s="36"/>
      <c r="H467" s="38"/>
      <c r="I467" s="38"/>
      <c r="J467" s="38"/>
      <c r="K467" s="38"/>
    </row>
    <row r="468" spans="1:11" ht="13.5" x14ac:dyDescent="0.2">
      <c r="A468" s="39"/>
      <c r="B468" s="22"/>
      <c r="C468" s="36"/>
      <c r="D468" s="36"/>
      <c r="E468" s="37"/>
      <c r="F468" s="36"/>
      <c r="G468" s="36"/>
      <c r="H468" s="38"/>
      <c r="I468" s="38"/>
      <c r="J468" s="38"/>
      <c r="K468" s="38"/>
    </row>
    <row r="469" spans="1:11" ht="13.5" x14ac:dyDescent="0.2">
      <c r="A469" s="39"/>
      <c r="B469" s="22"/>
      <c r="C469" s="36"/>
      <c r="D469" s="36"/>
      <c r="E469" s="37"/>
      <c r="F469" s="36"/>
      <c r="G469" s="36"/>
      <c r="H469" s="38"/>
      <c r="I469" s="38"/>
      <c r="J469" s="38"/>
      <c r="K469" s="38"/>
    </row>
    <row r="470" spans="1:11" x14ac:dyDescent="0.2">
      <c r="A470" s="21"/>
      <c r="B470" s="22"/>
      <c r="C470" s="36"/>
      <c r="D470" s="36"/>
      <c r="E470" s="37"/>
      <c r="F470" s="36"/>
      <c r="G470" s="36"/>
      <c r="H470" s="38"/>
      <c r="I470" s="38"/>
      <c r="J470" s="38"/>
      <c r="K470" s="38"/>
    </row>
    <row r="471" spans="1:11" x14ac:dyDescent="0.2">
      <c r="A471" s="21"/>
      <c r="B471" s="22"/>
      <c r="C471" s="36"/>
      <c r="D471" s="36"/>
      <c r="E471" s="37"/>
      <c r="F471" s="36"/>
      <c r="G471" s="36"/>
      <c r="H471" s="38"/>
      <c r="I471" s="38"/>
      <c r="J471" s="38"/>
      <c r="K471" s="38"/>
    </row>
    <row r="472" spans="1:11" x14ac:dyDescent="0.2">
      <c r="A472" s="21"/>
      <c r="B472" s="22"/>
      <c r="C472" s="42"/>
      <c r="D472" s="42"/>
      <c r="E472" s="43"/>
      <c r="F472" s="42"/>
      <c r="G472" s="42"/>
      <c r="H472" s="19"/>
      <c r="I472" s="19"/>
      <c r="J472" s="19"/>
      <c r="K472" s="19"/>
    </row>
    <row r="473" spans="1:11" x14ac:dyDescent="0.2">
      <c r="A473" s="41"/>
      <c r="B473" s="22"/>
      <c r="C473" s="36"/>
      <c r="D473" s="36"/>
      <c r="E473" s="37"/>
      <c r="F473" s="36"/>
      <c r="G473" s="36"/>
      <c r="H473" s="38"/>
      <c r="I473" s="38"/>
      <c r="J473" s="38"/>
      <c r="K473" s="38"/>
    </row>
    <row r="474" spans="1:11" x14ac:dyDescent="0.2">
      <c r="A474" s="32"/>
      <c r="B474" s="22"/>
      <c r="C474" s="36"/>
      <c r="D474" s="36"/>
      <c r="E474" s="37"/>
      <c r="F474" s="36"/>
      <c r="G474" s="36"/>
      <c r="H474" s="18"/>
      <c r="I474" s="18"/>
      <c r="J474" s="18"/>
      <c r="K474" s="18"/>
    </row>
    <row r="475" spans="1:11" s="4" customFormat="1" ht="13.5" x14ac:dyDescent="0.2">
      <c r="A475" s="39"/>
      <c r="B475" s="40"/>
      <c r="C475" s="23"/>
      <c r="D475" s="23"/>
      <c r="E475" s="24"/>
      <c r="F475" s="23"/>
      <c r="G475" s="23"/>
      <c r="H475" s="18"/>
      <c r="I475" s="18"/>
      <c r="J475" s="18"/>
      <c r="K475" s="18"/>
    </row>
    <row r="476" spans="1:11" x14ac:dyDescent="0.2">
      <c r="A476" s="21"/>
      <c r="B476" s="22"/>
      <c r="C476" s="36"/>
      <c r="D476" s="36"/>
      <c r="E476" s="37"/>
      <c r="F476" s="36"/>
      <c r="G476" s="36"/>
      <c r="H476" s="38"/>
      <c r="I476" s="38"/>
      <c r="J476" s="38"/>
      <c r="K476" s="38"/>
    </row>
    <row r="477" spans="1:11" x14ac:dyDescent="0.2">
      <c r="A477" s="41"/>
      <c r="B477" s="22"/>
      <c r="C477" s="36"/>
      <c r="D477" s="36"/>
      <c r="E477" s="37"/>
      <c r="F477" s="36"/>
      <c r="G477" s="36"/>
      <c r="H477" s="38"/>
      <c r="I477" s="38"/>
      <c r="J477" s="38"/>
      <c r="K477" s="38"/>
    </row>
    <row r="478" spans="1:11" x14ac:dyDescent="0.2">
      <c r="A478" s="41"/>
      <c r="B478" s="22"/>
      <c r="C478" s="36"/>
      <c r="D478" s="36"/>
      <c r="E478" s="37"/>
      <c r="F478" s="36"/>
      <c r="G478" s="36"/>
      <c r="H478" s="38"/>
      <c r="I478" s="38"/>
      <c r="J478" s="38"/>
      <c r="K478" s="38"/>
    </row>
    <row r="479" spans="1:11" x14ac:dyDescent="0.2">
      <c r="A479" s="41"/>
      <c r="B479" s="22"/>
      <c r="C479" s="36"/>
      <c r="D479" s="36"/>
      <c r="E479" s="37"/>
      <c r="F479" s="36"/>
      <c r="G479" s="36"/>
      <c r="H479" s="38"/>
      <c r="I479" s="38"/>
      <c r="J479" s="38"/>
      <c r="K479" s="38"/>
    </row>
    <row r="480" spans="1:11" ht="13.5" x14ac:dyDescent="0.2">
      <c r="A480" s="39"/>
      <c r="B480" s="22"/>
      <c r="C480" s="36"/>
      <c r="D480" s="36"/>
      <c r="E480" s="37"/>
      <c r="F480" s="36"/>
      <c r="G480" s="36"/>
      <c r="H480" s="38"/>
      <c r="I480" s="38"/>
      <c r="J480" s="38"/>
      <c r="K480" s="38"/>
    </row>
    <row r="481" spans="1:11" x14ac:dyDescent="0.2">
      <c r="A481" s="41"/>
      <c r="B481" s="22"/>
      <c r="C481" s="36"/>
      <c r="D481" s="36"/>
      <c r="E481" s="37"/>
      <c r="F481" s="36"/>
      <c r="G481" s="36"/>
      <c r="H481" s="38"/>
      <c r="I481" s="38"/>
      <c r="J481" s="38"/>
      <c r="K481" s="38"/>
    </row>
    <row r="482" spans="1:11" x14ac:dyDescent="0.2">
      <c r="A482" s="32"/>
      <c r="B482" s="22"/>
      <c r="C482" s="36"/>
      <c r="D482" s="36"/>
      <c r="E482" s="37"/>
      <c r="F482" s="36"/>
      <c r="G482" s="36"/>
      <c r="H482" s="38"/>
      <c r="I482" s="38"/>
      <c r="J482" s="38"/>
      <c r="K482" s="38"/>
    </row>
    <row r="483" spans="1:11" x14ac:dyDescent="0.2">
      <c r="A483" s="41"/>
      <c r="B483" s="22"/>
      <c r="C483" s="36"/>
      <c r="D483" s="36"/>
      <c r="E483" s="37"/>
      <c r="F483" s="36"/>
      <c r="G483" s="36"/>
      <c r="H483" s="44"/>
      <c r="I483" s="44"/>
      <c r="J483" s="44"/>
      <c r="K483" s="44"/>
    </row>
    <row r="484" spans="1:11" x14ac:dyDescent="0.2">
      <c r="A484" s="41"/>
      <c r="B484" s="33"/>
      <c r="C484" s="42"/>
      <c r="D484" s="42"/>
      <c r="E484" s="43"/>
      <c r="F484" s="42"/>
      <c r="G484" s="42"/>
      <c r="H484" s="17"/>
      <c r="I484" s="17"/>
      <c r="J484" s="17"/>
      <c r="K484" s="17"/>
    </row>
    <row r="485" spans="1:11" ht="13.5" x14ac:dyDescent="0.2">
      <c r="A485" s="39"/>
      <c r="B485" s="22"/>
      <c r="C485" s="36"/>
      <c r="D485" s="36"/>
      <c r="E485" s="37"/>
      <c r="F485" s="36"/>
      <c r="G485" s="36"/>
      <c r="H485" s="38"/>
      <c r="I485" s="38"/>
      <c r="J485" s="38"/>
      <c r="K485" s="38"/>
    </row>
    <row r="486" spans="1:11" s="4" customFormat="1" x14ac:dyDescent="0.2">
      <c r="A486" s="32"/>
      <c r="B486" s="40"/>
      <c r="C486" s="23"/>
      <c r="D486" s="23"/>
      <c r="E486" s="24"/>
      <c r="F486" s="23"/>
      <c r="G486" s="23"/>
      <c r="H486" s="45"/>
      <c r="I486" s="45"/>
      <c r="J486" s="45"/>
      <c r="K486" s="45"/>
    </row>
    <row r="487" spans="1:11" ht="13.5" x14ac:dyDescent="0.2">
      <c r="A487" s="39"/>
      <c r="B487" s="22"/>
      <c r="C487" s="36"/>
      <c r="D487" s="36"/>
      <c r="E487" s="37"/>
      <c r="F487" s="36"/>
      <c r="G487" s="36"/>
      <c r="H487" s="12"/>
      <c r="I487" s="12"/>
      <c r="J487" s="12"/>
      <c r="K487" s="12"/>
    </row>
    <row r="488" spans="1:11" s="4" customFormat="1" x14ac:dyDescent="0.2">
      <c r="A488" s="32"/>
      <c r="B488" s="40"/>
      <c r="C488" s="23"/>
      <c r="D488" s="23"/>
      <c r="E488" s="24"/>
      <c r="F488" s="23"/>
      <c r="G488" s="23"/>
      <c r="H488" s="45"/>
      <c r="I488" s="45"/>
      <c r="J488" s="45"/>
      <c r="K488" s="45"/>
    </row>
    <row r="489" spans="1:11" x14ac:dyDescent="0.2">
      <c r="A489" s="41"/>
      <c r="B489" s="22"/>
      <c r="C489" s="36"/>
      <c r="D489" s="36"/>
      <c r="E489" s="37"/>
      <c r="F489" s="36"/>
      <c r="G489" s="36"/>
      <c r="H489" s="12"/>
      <c r="I489" s="12"/>
      <c r="J489" s="12"/>
      <c r="K489" s="12"/>
    </row>
    <row r="490" spans="1:11" s="4" customFormat="1" x14ac:dyDescent="0.2">
      <c r="A490" s="32"/>
      <c r="B490" s="40"/>
      <c r="C490" s="23"/>
      <c r="D490" s="23"/>
      <c r="E490" s="24"/>
      <c r="F490" s="23"/>
      <c r="G490" s="23"/>
      <c r="H490" s="45"/>
      <c r="I490" s="45"/>
      <c r="J490" s="45"/>
      <c r="K490" s="45"/>
    </row>
    <row r="491" spans="1:11" s="4" customFormat="1" ht="13.5" x14ac:dyDescent="0.2">
      <c r="A491" s="39"/>
      <c r="B491" s="40"/>
      <c r="C491" s="23"/>
      <c r="D491" s="23"/>
      <c r="E491" s="24"/>
      <c r="F491" s="23"/>
      <c r="G491" s="23"/>
      <c r="H491" s="45"/>
      <c r="I491" s="45"/>
      <c r="J491" s="45"/>
      <c r="K491" s="45"/>
    </row>
    <row r="492" spans="1:11" s="4" customFormat="1" x14ac:dyDescent="0.2">
      <c r="A492" s="32"/>
      <c r="B492" s="40"/>
      <c r="C492" s="23"/>
      <c r="D492" s="23"/>
      <c r="E492" s="24"/>
      <c r="F492" s="23"/>
      <c r="G492" s="23"/>
      <c r="H492" s="45"/>
      <c r="I492" s="45"/>
      <c r="J492" s="45"/>
      <c r="K492" s="45"/>
    </row>
    <row r="493" spans="1:11" s="4" customFormat="1" ht="13.5" x14ac:dyDescent="0.2">
      <c r="A493" s="39"/>
      <c r="B493" s="40"/>
      <c r="C493" s="23"/>
      <c r="D493" s="23"/>
      <c r="E493" s="24"/>
      <c r="F493" s="23"/>
      <c r="G493" s="23"/>
      <c r="H493" s="45"/>
      <c r="I493" s="45"/>
      <c r="J493" s="45"/>
      <c r="K493" s="45"/>
    </row>
    <row r="494" spans="1:11" x14ac:dyDescent="0.2">
      <c r="A494" s="32"/>
      <c r="B494" s="22"/>
      <c r="C494" s="36"/>
      <c r="D494" s="36"/>
      <c r="E494" s="37"/>
      <c r="F494" s="36"/>
      <c r="G494" s="36"/>
      <c r="H494" s="46"/>
      <c r="I494" s="46"/>
      <c r="J494" s="46"/>
      <c r="K494" s="46"/>
    </row>
    <row r="495" spans="1:11" x14ac:dyDescent="0.2">
      <c r="A495" s="32"/>
      <c r="B495" s="33"/>
      <c r="C495" s="33"/>
      <c r="D495" s="33"/>
      <c r="E495" s="34"/>
      <c r="F495" s="33"/>
      <c r="G495" s="33"/>
      <c r="H495" s="25"/>
      <c r="I495" s="25"/>
      <c r="J495" s="25"/>
      <c r="K495" s="25"/>
    </row>
    <row r="496" spans="1:11" x14ac:dyDescent="0.2">
      <c r="A496" s="32"/>
      <c r="B496" s="33"/>
      <c r="C496" s="33"/>
      <c r="D496" s="33"/>
      <c r="E496" s="34"/>
      <c r="F496" s="33"/>
      <c r="G496" s="33"/>
      <c r="H496" s="25"/>
      <c r="I496" s="25"/>
      <c r="J496" s="25"/>
      <c r="K496" s="25"/>
    </row>
    <row r="497" spans="1:11" ht="13.5" x14ac:dyDescent="0.2">
      <c r="A497" s="39"/>
      <c r="B497" s="22"/>
      <c r="C497" s="33"/>
      <c r="D497" s="33"/>
      <c r="E497" s="34"/>
      <c r="F497" s="33"/>
      <c r="G497" s="33"/>
      <c r="H497" s="25"/>
      <c r="I497" s="25"/>
      <c r="J497" s="25"/>
      <c r="K497" s="25"/>
    </row>
    <row r="498" spans="1:11" s="4" customFormat="1" x14ac:dyDescent="0.2">
      <c r="A498" s="32"/>
      <c r="B498" s="40"/>
      <c r="C498" s="47"/>
      <c r="D498" s="47"/>
      <c r="E498" s="48"/>
      <c r="F498" s="47"/>
      <c r="G498" s="47"/>
      <c r="H498" s="26"/>
      <c r="I498" s="26"/>
      <c r="J498" s="26"/>
      <c r="K498" s="26"/>
    </row>
    <row r="499" spans="1:11" x14ac:dyDescent="0.2">
      <c r="A499" s="41"/>
      <c r="B499" s="22"/>
      <c r="C499" s="33"/>
      <c r="D499" s="33"/>
      <c r="E499" s="34"/>
      <c r="F499" s="33"/>
      <c r="G499" s="33"/>
      <c r="H499" s="12"/>
      <c r="I499" s="12"/>
      <c r="J499" s="12"/>
      <c r="K499" s="12"/>
    </row>
    <row r="500" spans="1:11" s="4" customFormat="1" x14ac:dyDescent="0.2">
      <c r="A500" s="32"/>
      <c r="B500" s="40"/>
      <c r="C500" s="47"/>
      <c r="D500" s="47"/>
      <c r="E500" s="48"/>
      <c r="F500" s="47"/>
      <c r="G500" s="47"/>
      <c r="H500" s="26"/>
      <c r="I500" s="26"/>
      <c r="J500" s="26"/>
      <c r="K500" s="26"/>
    </row>
    <row r="501" spans="1:11" x14ac:dyDescent="0.2">
      <c r="A501" s="41"/>
      <c r="B501" s="22"/>
      <c r="C501" s="33"/>
      <c r="D501" s="33"/>
      <c r="E501" s="34"/>
      <c r="F501" s="33"/>
      <c r="G501" s="33"/>
      <c r="H501" s="12"/>
      <c r="I501" s="12"/>
      <c r="J501" s="12"/>
      <c r="K501" s="12"/>
    </row>
    <row r="502" spans="1:11" x14ac:dyDescent="0.2">
      <c r="A502" s="32"/>
      <c r="B502" s="22"/>
      <c r="C502" s="33"/>
      <c r="D502" s="33"/>
      <c r="E502" s="34"/>
      <c r="F502" s="33"/>
      <c r="G502" s="33"/>
      <c r="H502" s="25"/>
      <c r="I502" s="25"/>
      <c r="J502" s="25"/>
      <c r="K502" s="25"/>
    </row>
    <row r="503" spans="1:11" x14ac:dyDescent="0.2">
      <c r="A503" s="32"/>
      <c r="B503" s="33"/>
      <c r="C503" s="33"/>
      <c r="D503" s="33"/>
      <c r="E503" s="34"/>
      <c r="F503" s="33"/>
      <c r="G503" s="33"/>
      <c r="H503" s="26"/>
      <c r="I503" s="26"/>
      <c r="J503" s="26"/>
      <c r="K503" s="26"/>
    </row>
    <row r="504" spans="1:11" x14ac:dyDescent="0.2">
      <c r="A504" s="41"/>
      <c r="B504" s="33"/>
      <c r="C504" s="33"/>
      <c r="D504" s="33"/>
      <c r="E504" s="34"/>
      <c r="F504" s="33"/>
      <c r="G504" s="33"/>
      <c r="H504" s="26"/>
      <c r="I504" s="26"/>
      <c r="J504" s="26"/>
      <c r="K504" s="26"/>
    </row>
    <row r="505" spans="1:11" ht="13.5" x14ac:dyDescent="0.2">
      <c r="A505" s="39"/>
      <c r="B505" s="33"/>
      <c r="C505" s="33"/>
      <c r="D505" s="33"/>
      <c r="E505" s="34"/>
      <c r="F505" s="33"/>
      <c r="G505" s="33"/>
      <c r="H505" s="26"/>
      <c r="I505" s="26"/>
      <c r="J505" s="26"/>
      <c r="K505" s="26"/>
    </row>
    <row r="506" spans="1:11" s="4" customFormat="1" x14ac:dyDescent="0.2">
      <c r="A506" s="41"/>
      <c r="B506" s="47"/>
      <c r="C506" s="47"/>
      <c r="D506" s="47"/>
      <c r="E506" s="48"/>
      <c r="F506" s="47"/>
      <c r="G506" s="47"/>
      <c r="H506" s="26"/>
      <c r="I506" s="26"/>
      <c r="J506" s="26"/>
      <c r="K506" s="26"/>
    </row>
    <row r="507" spans="1:11" x14ac:dyDescent="0.2">
      <c r="A507" s="32"/>
      <c r="B507" s="33"/>
      <c r="C507" s="33"/>
      <c r="D507" s="33"/>
      <c r="E507" s="34"/>
      <c r="F507" s="33"/>
      <c r="G507" s="33"/>
      <c r="H507" s="12"/>
      <c r="I507" s="12"/>
      <c r="J507" s="12"/>
      <c r="K507" s="12"/>
    </row>
    <row r="508" spans="1:11" x14ac:dyDescent="0.2">
      <c r="A508" s="41"/>
      <c r="B508" s="22"/>
      <c r="C508" s="33"/>
      <c r="D508" s="33"/>
      <c r="E508" s="34"/>
      <c r="F508" s="33"/>
      <c r="G508" s="33"/>
      <c r="H508" s="25"/>
      <c r="I508" s="25"/>
      <c r="J508" s="25"/>
      <c r="K508" s="25"/>
    </row>
    <row r="509" spans="1:11" x14ac:dyDescent="0.2">
      <c r="A509" s="41"/>
      <c r="B509" s="22"/>
      <c r="C509" s="33"/>
      <c r="D509" s="33"/>
      <c r="E509" s="34"/>
      <c r="F509" s="33"/>
      <c r="G509" s="33"/>
      <c r="H509" s="25"/>
      <c r="I509" s="25"/>
      <c r="J509" s="25"/>
      <c r="K509" s="25"/>
    </row>
    <row r="510" spans="1:11" ht="13.5" x14ac:dyDescent="0.2">
      <c r="A510" s="39"/>
      <c r="B510" s="22"/>
      <c r="C510" s="33"/>
      <c r="D510" s="33"/>
      <c r="E510" s="34"/>
      <c r="F510" s="33"/>
      <c r="G510" s="33"/>
      <c r="H510" s="25"/>
      <c r="I510" s="25"/>
      <c r="J510" s="25"/>
      <c r="K510" s="25"/>
    </row>
    <row r="511" spans="1:11" x14ac:dyDescent="0.2">
      <c r="A511" s="32"/>
      <c r="B511" s="22"/>
      <c r="C511" s="33"/>
      <c r="D511" s="33"/>
      <c r="E511" s="34"/>
      <c r="F511" s="33"/>
      <c r="G511" s="33"/>
      <c r="H511" s="25"/>
      <c r="I511" s="25"/>
      <c r="J511" s="25"/>
      <c r="K511" s="25"/>
    </row>
    <row r="512" spans="1:11" ht="13.5" x14ac:dyDescent="0.2">
      <c r="A512" s="39"/>
      <c r="B512" s="22"/>
      <c r="C512" s="33"/>
      <c r="D512" s="33"/>
      <c r="E512" s="34"/>
      <c r="F512" s="33"/>
      <c r="G512" s="33"/>
      <c r="H512" s="25"/>
      <c r="I512" s="25"/>
      <c r="J512" s="25"/>
      <c r="K512" s="25"/>
    </row>
    <row r="513" spans="1:11" x14ac:dyDescent="0.2">
      <c r="A513" s="32"/>
      <c r="B513" s="22"/>
      <c r="C513" s="33"/>
      <c r="D513" s="33"/>
      <c r="E513" s="34"/>
      <c r="F513" s="33"/>
      <c r="G513" s="33"/>
      <c r="H513" s="49"/>
      <c r="I513" s="49"/>
      <c r="J513" s="49"/>
      <c r="K513" s="49"/>
    </row>
    <row r="514" spans="1:11" x14ac:dyDescent="0.2">
      <c r="A514" s="41"/>
      <c r="B514" s="22"/>
      <c r="C514" s="33"/>
      <c r="D514" s="33"/>
      <c r="E514" s="34"/>
      <c r="F514" s="33"/>
      <c r="G514" s="33"/>
      <c r="H514" s="25"/>
      <c r="I514" s="25"/>
      <c r="J514" s="25"/>
      <c r="K514" s="25"/>
    </row>
    <row r="515" spans="1:11" x14ac:dyDescent="0.2">
      <c r="A515" s="32"/>
      <c r="B515" s="33"/>
      <c r="C515" s="33"/>
      <c r="D515" s="33"/>
      <c r="E515" s="34"/>
      <c r="F515" s="33"/>
      <c r="G515" s="33"/>
      <c r="H515" s="49"/>
      <c r="I515" s="49"/>
      <c r="J515" s="49"/>
      <c r="K515" s="49"/>
    </row>
    <row r="516" spans="1:11" ht="13.5" x14ac:dyDescent="0.2">
      <c r="A516" s="39"/>
      <c r="B516" s="22"/>
      <c r="C516" s="33"/>
      <c r="D516" s="33"/>
      <c r="E516" s="34"/>
      <c r="F516" s="33"/>
      <c r="G516" s="33"/>
      <c r="H516" s="25"/>
      <c r="I516" s="25"/>
      <c r="J516" s="25"/>
      <c r="K516" s="25"/>
    </row>
    <row r="517" spans="1:11" x14ac:dyDescent="0.2">
      <c r="A517" s="32"/>
      <c r="B517" s="33"/>
      <c r="C517" s="33"/>
      <c r="D517" s="33"/>
      <c r="E517" s="34"/>
      <c r="F517" s="33"/>
      <c r="G517" s="33"/>
      <c r="H517" s="49"/>
      <c r="I517" s="49"/>
      <c r="J517" s="49"/>
      <c r="K517" s="49"/>
    </row>
    <row r="518" spans="1:11" ht="13.5" x14ac:dyDescent="0.2">
      <c r="A518" s="39"/>
      <c r="B518" s="22"/>
      <c r="C518" s="33"/>
      <c r="D518" s="33"/>
      <c r="E518" s="34"/>
      <c r="F518" s="33"/>
      <c r="G518" s="33"/>
      <c r="H518" s="25"/>
      <c r="I518" s="25"/>
      <c r="J518" s="25"/>
      <c r="K518" s="25"/>
    </row>
    <row r="519" spans="1:11" x14ac:dyDescent="0.2">
      <c r="A519" s="32"/>
      <c r="B519" s="33"/>
      <c r="C519" s="33"/>
      <c r="D519" s="33"/>
      <c r="E519" s="34"/>
      <c r="F519" s="33"/>
      <c r="G519" s="33"/>
      <c r="H519" s="49"/>
      <c r="I519" s="49"/>
      <c r="J519" s="49"/>
      <c r="K519" s="49"/>
    </row>
    <row r="520" spans="1:11" x14ac:dyDescent="0.2">
      <c r="A520" s="32"/>
      <c r="B520" s="22"/>
      <c r="C520" s="33"/>
      <c r="D520" s="33"/>
      <c r="E520" s="34"/>
      <c r="F520" s="33"/>
      <c r="G520" s="33"/>
      <c r="H520" s="25"/>
      <c r="I520" s="25"/>
      <c r="J520" s="25"/>
      <c r="K520" s="25"/>
    </row>
    <row r="521" spans="1:11" x14ac:dyDescent="0.2">
      <c r="A521" s="32"/>
      <c r="B521" s="33"/>
      <c r="C521" s="33"/>
      <c r="D521" s="33"/>
      <c r="E521" s="34"/>
      <c r="F521" s="33"/>
      <c r="G521" s="33"/>
      <c r="H521" s="49"/>
      <c r="I521" s="49"/>
      <c r="J521" s="49"/>
      <c r="K521" s="49"/>
    </row>
    <row r="522" spans="1:11" ht="13.5" x14ac:dyDescent="0.2">
      <c r="A522" s="39"/>
      <c r="B522" s="22"/>
      <c r="C522" s="33"/>
      <c r="D522" s="33"/>
      <c r="E522" s="34"/>
      <c r="F522" s="33"/>
      <c r="G522" s="33"/>
      <c r="H522" s="25"/>
      <c r="I522" s="25"/>
      <c r="J522" s="25"/>
      <c r="K522" s="25"/>
    </row>
    <row r="523" spans="1:11" x14ac:dyDescent="0.2">
      <c r="A523" s="32"/>
      <c r="B523" s="33"/>
      <c r="C523" s="33"/>
      <c r="D523" s="33"/>
      <c r="E523" s="34"/>
      <c r="F523" s="33"/>
      <c r="G523" s="33"/>
      <c r="H523" s="49"/>
      <c r="I523" s="49"/>
      <c r="J523" s="49"/>
      <c r="K523" s="49"/>
    </row>
    <row r="524" spans="1:11" x14ac:dyDescent="0.2">
      <c r="A524" s="41"/>
      <c r="B524" s="22"/>
      <c r="C524" s="33"/>
      <c r="D524" s="33"/>
      <c r="E524" s="34"/>
      <c r="F524" s="33"/>
      <c r="G524" s="33"/>
      <c r="H524" s="25"/>
      <c r="I524" s="25"/>
      <c r="J524" s="25"/>
      <c r="K524" s="25"/>
    </row>
    <row r="525" spans="1:11" x14ac:dyDescent="0.2">
      <c r="A525" s="32"/>
      <c r="B525" s="22"/>
      <c r="C525" s="33"/>
      <c r="D525" s="33"/>
      <c r="E525" s="34"/>
      <c r="F525" s="33"/>
      <c r="G525" s="33"/>
      <c r="H525" s="49"/>
      <c r="I525" s="49"/>
      <c r="J525" s="49"/>
      <c r="K525" s="49"/>
    </row>
    <row r="526" spans="1:11" x14ac:dyDescent="0.2">
      <c r="A526" s="41"/>
      <c r="B526" s="22"/>
      <c r="C526" s="33"/>
      <c r="D526" s="33"/>
      <c r="E526" s="34"/>
      <c r="F526" s="33"/>
      <c r="G526" s="33"/>
      <c r="H526" s="25"/>
      <c r="I526" s="25"/>
      <c r="J526" s="25"/>
      <c r="K526" s="25"/>
    </row>
    <row r="527" spans="1:11" x14ac:dyDescent="0.2">
      <c r="A527" s="32"/>
      <c r="B527" s="22"/>
      <c r="C527" s="33"/>
      <c r="D527" s="33"/>
      <c r="E527" s="34"/>
      <c r="F527" s="33"/>
      <c r="G527" s="33"/>
      <c r="H527" s="49"/>
      <c r="I527" s="49"/>
      <c r="J527" s="49"/>
      <c r="K527" s="49"/>
    </row>
    <row r="528" spans="1:11" x14ac:dyDescent="0.2">
      <c r="A528" s="32"/>
      <c r="B528" s="22"/>
      <c r="C528" s="33"/>
      <c r="D528" s="33"/>
      <c r="E528" s="34"/>
      <c r="F528" s="33"/>
      <c r="G528" s="33"/>
      <c r="H528" s="25"/>
      <c r="I528" s="25"/>
      <c r="J528" s="25"/>
      <c r="K528" s="25"/>
    </row>
    <row r="529" spans="1:11" x14ac:dyDescent="0.2">
      <c r="A529" s="41"/>
      <c r="B529" s="22"/>
      <c r="C529" s="33"/>
      <c r="D529" s="33"/>
      <c r="E529" s="34"/>
      <c r="F529" s="33"/>
      <c r="G529" s="33"/>
      <c r="H529" s="25"/>
      <c r="I529" s="25"/>
      <c r="J529" s="25"/>
      <c r="K529" s="25"/>
    </row>
    <row r="530" spans="1:11" x14ac:dyDescent="0.2">
      <c r="A530" s="21"/>
      <c r="B530" s="22"/>
      <c r="C530" s="33"/>
      <c r="D530" s="33"/>
      <c r="E530" s="34"/>
      <c r="F530" s="33"/>
      <c r="G530" s="33"/>
      <c r="H530" s="25"/>
      <c r="I530" s="25"/>
      <c r="J530" s="25"/>
      <c r="K530" s="25"/>
    </row>
    <row r="531" spans="1:11" x14ac:dyDescent="0.2">
      <c r="A531" s="21"/>
      <c r="B531" s="22"/>
      <c r="C531" s="33"/>
      <c r="D531" s="33"/>
      <c r="E531" s="34"/>
      <c r="F531" s="33"/>
      <c r="G531" s="33"/>
      <c r="H531" s="25"/>
      <c r="I531" s="25"/>
      <c r="J531" s="25"/>
      <c r="K531" s="25"/>
    </row>
    <row r="532" spans="1:11" x14ac:dyDescent="0.2">
      <c r="A532" s="35"/>
      <c r="B532" s="22"/>
      <c r="C532" s="33"/>
      <c r="D532" s="33"/>
      <c r="E532" s="34"/>
      <c r="F532" s="33"/>
      <c r="G532" s="33"/>
      <c r="H532" s="25"/>
      <c r="I532" s="25"/>
      <c r="J532" s="25"/>
      <c r="K532" s="25"/>
    </row>
    <row r="533" spans="1:11" x14ac:dyDescent="0.2">
      <c r="A533" s="35"/>
      <c r="B533" s="22"/>
      <c r="C533" s="33"/>
      <c r="D533" s="33"/>
      <c r="E533" s="34"/>
      <c r="F533" s="33"/>
      <c r="G533" s="33"/>
      <c r="H533" s="25"/>
      <c r="I533" s="25"/>
      <c r="J533" s="25"/>
      <c r="K533" s="25"/>
    </row>
    <row r="534" spans="1:11" x14ac:dyDescent="0.2">
      <c r="A534" s="21"/>
      <c r="B534" s="22"/>
      <c r="C534" s="33"/>
      <c r="D534" s="33"/>
      <c r="E534" s="34"/>
      <c r="F534" s="33"/>
      <c r="G534" s="33"/>
      <c r="H534" s="25"/>
      <c r="I534" s="25"/>
      <c r="J534" s="25"/>
      <c r="K534" s="25"/>
    </row>
    <row r="535" spans="1:11" x14ac:dyDescent="0.2">
      <c r="A535" s="35"/>
      <c r="B535" s="22"/>
      <c r="C535" s="33"/>
      <c r="D535" s="33"/>
      <c r="E535" s="34"/>
      <c r="F535" s="33"/>
      <c r="G535" s="33"/>
      <c r="H535" s="25"/>
      <c r="I535" s="25"/>
      <c r="J535" s="25"/>
      <c r="K535" s="25"/>
    </row>
    <row r="536" spans="1:11" x14ac:dyDescent="0.2">
      <c r="A536" s="35"/>
      <c r="B536" s="22"/>
      <c r="C536" s="33"/>
      <c r="D536" s="33"/>
      <c r="E536" s="34"/>
      <c r="F536" s="33"/>
      <c r="G536" s="33"/>
      <c r="H536" s="25"/>
      <c r="I536" s="25"/>
      <c r="J536" s="25"/>
      <c r="K536" s="25"/>
    </row>
    <row r="537" spans="1:11" x14ac:dyDescent="0.2">
      <c r="A537" s="50"/>
      <c r="B537" s="22"/>
      <c r="C537" s="33"/>
      <c r="D537" s="33"/>
      <c r="E537" s="34"/>
      <c r="F537" s="33"/>
      <c r="G537" s="33"/>
      <c r="H537" s="25"/>
      <c r="I537" s="25"/>
      <c r="J537" s="25"/>
      <c r="K537" s="25"/>
    </row>
    <row r="538" spans="1:11" x14ac:dyDescent="0.2">
      <c r="A538" s="35"/>
      <c r="B538" s="22"/>
      <c r="C538" s="33"/>
      <c r="D538" s="33"/>
      <c r="E538" s="34"/>
      <c r="F538" s="33"/>
      <c r="G538" s="33"/>
      <c r="H538" s="25"/>
      <c r="I538" s="25"/>
      <c r="J538" s="25"/>
      <c r="K538" s="25"/>
    </row>
    <row r="539" spans="1:11" x14ac:dyDescent="0.2">
      <c r="A539" s="35"/>
      <c r="B539" s="22"/>
      <c r="C539" s="33"/>
      <c r="D539" s="33"/>
      <c r="E539" s="34"/>
      <c r="F539" s="33"/>
      <c r="G539" s="33"/>
      <c r="H539" s="25"/>
      <c r="I539" s="25"/>
      <c r="J539" s="25"/>
      <c r="K539" s="25"/>
    </row>
    <row r="540" spans="1:11" x14ac:dyDescent="0.2">
      <c r="A540" s="50"/>
      <c r="B540" s="22"/>
      <c r="C540" s="33"/>
      <c r="D540" s="33"/>
      <c r="E540" s="34"/>
      <c r="F540" s="33"/>
      <c r="G540" s="33"/>
      <c r="H540" s="25"/>
      <c r="I540" s="25"/>
      <c r="J540" s="25"/>
      <c r="K540" s="25"/>
    </row>
    <row r="541" spans="1:11" x14ac:dyDescent="0.2">
      <c r="A541" s="35"/>
      <c r="B541" s="22"/>
      <c r="C541" s="33"/>
      <c r="D541" s="33"/>
      <c r="E541" s="34"/>
      <c r="F541" s="33"/>
      <c r="G541" s="33"/>
      <c r="H541" s="25"/>
      <c r="I541" s="25"/>
      <c r="J541" s="25"/>
      <c r="K541" s="25"/>
    </row>
    <row r="542" spans="1:11" x14ac:dyDescent="0.2">
      <c r="A542" s="35"/>
      <c r="B542" s="22"/>
      <c r="C542" s="33"/>
      <c r="D542" s="33"/>
      <c r="E542" s="34"/>
      <c r="F542" s="33"/>
      <c r="G542" s="33"/>
      <c r="H542" s="25"/>
      <c r="I542" s="25"/>
      <c r="J542" s="25"/>
      <c r="K542" s="25"/>
    </row>
    <row r="543" spans="1:11" x14ac:dyDescent="0.2">
      <c r="A543" s="21"/>
      <c r="B543" s="22"/>
      <c r="C543" s="33"/>
      <c r="D543" s="33"/>
      <c r="E543" s="34"/>
      <c r="F543" s="33"/>
      <c r="G543" s="33"/>
      <c r="H543" s="25"/>
      <c r="I543" s="25"/>
      <c r="J543" s="25"/>
      <c r="K543" s="25"/>
    </row>
    <row r="544" spans="1:11" x14ac:dyDescent="0.2">
      <c r="A544" s="35"/>
      <c r="B544" s="22"/>
      <c r="C544" s="33"/>
      <c r="D544" s="33"/>
      <c r="E544" s="34"/>
      <c r="F544" s="33"/>
      <c r="G544" s="33"/>
      <c r="H544" s="25"/>
      <c r="I544" s="25"/>
      <c r="J544" s="25"/>
      <c r="K544" s="25"/>
    </row>
    <row r="545" spans="1:11" x14ac:dyDescent="0.2">
      <c r="A545" s="35"/>
      <c r="B545" s="22"/>
      <c r="C545" s="33"/>
      <c r="D545" s="33"/>
      <c r="E545" s="34"/>
      <c r="F545" s="33"/>
      <c r="G545" s="33"/>
      <c r="H545" s="25"/>
      <c r="I545" s="25"/>
      <c r="J545" s="25"/>
      <c r="K545" s="25"/>
    </row>
    <row r="546" spans="1:11" x14ac:dyDescent="0.2">
      <c r="A546" s="21"/>
      <c r="B546" s="22"/>
      <c r="C546" s="33"/>
      <c r="D546" s="33"/>
      <c r="E546" s="34"/>
      <c r="F546" s="33"/>
      <c r="G546" s="33"/>
      <c r="H546" s="25"/>
      <c r="I546" s="25"/>
      <c r="J546" s="25"/>
      <c r="K546" s="25"/>
    </row>
    <row r="547" spans="1:11" x14ac:dyDescent="0.2">
      <c r="A547" s="35"/>
      <c r="B547" s="22"/>
      <c r="C547" s="33"/>
      <c r="D547" s="33"/>
      <c r="E547" s="34"/>
      <c r="F547" s="33"/>
      <c r="G547" s="33"/>
      <c r="H547" s="25"/>
      <c r="I547" s="25"/>
      <c r="J547" s="25"/>
      <c r="K547" s="25"/>
    </row>
    <row r="548" spans="1:11" x14ac:dyDescent="0.2">
      <c r="A548" s="35"/>
      <c r="B548" s="22"/>
      <c r="C548" s="33"/>
      <c r="D548" s="33"/>
      <c r="E548" s="34"/>
      <c r="F548" s="33"/>
      <c r="G548" s="33"/>
      <c r="H548" s="25"/>
      <c r="I548" s="25"/>
      <c r="J548" s="25"/>
      <c r="K548" s="25"/>
    </row>
    <row r="549" spans="1:11" x14ac:dyDescent="0.2">
      <c r="A549" s="35"/>
      <c r="B549" s="22"/>
      <c r="C549" s="33"/>
      <c r="D549" s="33"/>
      <c r="E549" s="34"/>
      <c r="F549" s="33"/>
      <c r="G549" s="33"/>
      <c r="H549" s="25"/>
      <c r="I549" s="25"/>
      <c r="J549" s="25"/>
      <c r="K549" s="25"/>
    </row>
    <row r="550" spans="1:11" x14ac:dyDescent="0.2">
      <c r="A550" s="5"/>
      <c r="B550" s="6"/>
      <c r="C550" s="6"/>
      <c r="D550" s="6"/>
      <c r="E550" s="7"/>
      <c r="F550" s="6"/>
      <c r="G550" s="6"/>
      <c r="H550" s="8"/>
      <c r="I550" s="8"/>
      <c r="J550" s="8"/>
      <c r="K550" s="8"/>
    </row>
    <row r="551" spans="1:11" x14ac:dyDescent="0.2">
      <c r="A551" s="9"/>
      <c r="B551" s="6"/>
      <c r="C551" s="6"/>
      <c r="D551" s="6"/>
      <c r="E551" s="7"/>
      <c r="F551" s="6"/>
      <c r="G551" s="6"/>
      <c r="H551" s="8"/>
      <c r="I551" s="8"/>
      <c r="J551" s="8"/>
      <c r="K551" s="8"/>
    </row>
    <row r="552" spans="1:11" x14ac:dyDescent="0.2">
      <c r="A552" s="5"/>
      <c r="B552" s="6"/>
      <c r="C552" s="6"/>
      <c r="D552" s="6"/>
      <c r="E552" s="7"/>
      <c r="F552" s="6"/>
      <c r="G552" s="6"/>
      <c r="H552" s="8"/>
      <c r="I552" s="8"/>
      <c r="J552" s="8"/>
      <c r="K552" s="8"/>
    </row>
    <row r="553" spans="1:11" x14ac:dyDescent="0.2">
      <c r="A553" s="27"/>
      <c r="B553" s="6"/>
      <c r="C553" s="6"/>
      <c r="D553" s="6"/>
      <c r="E553" s="7"/>
      <c r="F553" s="6"/>
      <c r="G553" s="6"/>
      <c r="H553" s="8"/>
      <c r="I553" s="8"/>
      <c r="J553" s="8"/>
      <c r="K553" s="8"/>
    </row>
    <row r="554" spans="1:11" x14ac:dyDescent="0.2">
      <c r="A554" s="9"/>
      <c r="B554" s="6"/>
      <c r="C554" s="6"/>
      <c r="D554" s="6"/>
      <c r="E554" s="7"/>
      <c r="F554" s="6"/>
      <c r="G554" s="6"/>
      <c r="H554" s="8"/>
      <c r="I554" s="8"/>
      <c r="J554" s="8"/>
      <c r="K554" s="8"/>
    </row>
    <row r="555" spans="1:11" x14ac:dyDescent="0.2">
      <c r="A555" s="9"/>
      <c r="B555" s="6"/>
      <c r="C555" s="6"/>
      <c r="D555" s="6"/>
      <c r="E555" s="7"/>
      <c r="F555" s="6"/>
      <c r="G555" s="6"/>
      <c r="H555" s="8"/>
      <c r="I555" s="8"/>
      <c r="J555" s="8"/>
      <c r="K555" s="8"/>
    </row>
    <row r="556" spans="1:11" ht="13.5" x14ac:dyDescent="0.25">
      <c r="A556" s="28"/>
      <c r="B556" s="6"/>
      <c r="C556" s="6"/>
      <c r="D556" s="6"/>
      <c r="E556" s="7"/>
      <c r="F556" s="6"/>
      <c r="G556" s="6"/>
      <c r="H556" s="8"/>
      <c r="I556" s="8"/>
      <c r="J556" s="8"/>
      <c r="K556" s="8"/>
    </row>
    <row r="557" spans="1:11" x14ac:dyDescent="0.2">
      <c r="A557" s="27"/>
      <c r="B557" s="6"/>
      <c r="C557" s="6"/>
      <c r="D557" s="6"/>
      <c r="E557" s="7"/>
      <c r="F557" s="6"/>
      <c r="G557" s="6"/>
      <c r="H557" s="8"/>
      <c r="I557" s="8"/>
      <c r="J557" s="8"/>
      <c r="K557" s="8"/>
    </row>
    <row r="558" spans="1:11" x14ac:dyDescent="0.2">
      <c r="A558" s="29"/>
      <c r="B558" s="6"/>
      <c r="C558" s="6"/>
      <c r="D558" s="6"/>
      <c r="E558" s="7"/>
      <c r="F558" s="6"/>
      <c r="G558" s="6"/>
      <c r="H558" s="8"/>
      <c r="I558" s="8"/>
      <c r="J558" s="8"/>
      <c r="K558" s="8"/>
    </row>
    <row r="559" spans="1:11" x14ac:dyDescent="0.2">
      <c r="A559" s="96"/>
      <c r="B559" s="93"/>
      <c r="C559" s="93"/>
      <c r="D559" s="93"/>
      <c r="E559" s="93"/>
      <c r="F559" s="93"/>
      <c r="G559" s="93"/>
      <c r="H559" s="10"/>
      <c r="I559" s="10"/>
      <c r="J559" s="10"/>
      <c r="K559" s="10"/>
    </row>
    <row r="560" spans="1:11" x14ac:dyDescent="0.2">
      <c r="A560" s="30"/>
      <c r="B560" s="6"/>
      <c r="C560" s="6"/>
      <c r="D560" s="6"/>
      <c r="E560" s="7"/>
      <c r="F560" s="6"/>
      <c r="G560" s="6"/>
      <c r="H560" s="8"/>
      <c r="I560" s="8"/>
      <c r="J560" s="8"/>
      <c r="K560" s="8"/>
    </row>
    <row r="561" spans="1:11" x14ac:dyDescent="0.2">
      <c r="A561" s="92"/>
      <c r="B561" s="93"/>
      <c r="C561" s="93"/>
      <c r="D561" s="93"/>
      <c r="E561" s="93"/>
      <c r="F561" s="93"/>
      <c r="G561" s="93"/>
      <c r="H561" s="10"/>
      <c r="I561" s="10"/>
      <c r="J561" s="10"/>
      <c r="K561" s="10"/>
    </row>
    <row r="562" spans="1:11" s="14" customFormat="1" x14ac:dyDescent="0.2">
      <c r="A562" s="31"/>
      <c r="B562" s="11"/>
      <c r="C562" s="11"/>
      <c r="D562" s="11"/>
      <c r="E562" s="13"/>
      <c r="F562" s="11"/>
      <c r="G562" s="11"/>
      <c r="H562" s="11"/>
      <c r="I562" s="11"/>
      <c r="J562" s="11"/>
      <c r="K562" s="11"/>
    </row>
    <row r="563" spans="1:11" x14ac:dyDescent="0.2">
      <c r="A563" s="9"/>
      <c r="B563" s="6"/>
      <c r="C563" s="6"/>
      <c r="D563" s="6"/>
      <c r="E563" s="7"/>
      <c r="F563" s="6"/>
      <c r="G563" s="6"/>
      <c r="H563" s="8"/>
      <c r="I563" s="8"/>
      <c r="J563" s="8"/>
      <c r="K563" s="8"/>
    </row>
    <row r="564" spans="1:11" x14ac:dyDescent="0.2">
      <c r="A564" s="9"/>
      <c r="B564" s="6"/>
      <c r="C564" s="6"/>
      <c r="D564" s="6"/>
      <c r="E564" s="7"/>
      <c r="F564" s="6"/>
      <c r="G564" s="6"/>
      <c r="H564" s="8"/>
      <c r="I564" s="8"/>
      <c r="J564" s="8"/>
      <c r="K564" s="8"/>
    </row>
    <row r="565" spans="1:11" x14ac:dyDescent="0.2">
      <c r="A565" s="9"/>
      <c r="B565" s="6"/>
      <c r="C565" s="6"/>
      <c r="D565" s="6"/>
      <c r="E565" s="7"/>
      <c r="F565" s="6"/>
      <c r="G565" s="6"/>
      <c r="H565" s="8"/>
      <c r="I565" s="8"/>
      <c r="J565" s="8"/>
      <c r="K565" s="8"/>
    </row>
    <row r="566" spans="1:11" x14ac:dyDescent="0.2">
      <c r="A566" s="9"/>
      <c r="B566" s="6"/>
      <c r="C566" s="6"/>
      <c r="D566" s="6"/>
      <c r="E566" s="7"/>
      <c r="F566" s="6"/>
      <c r="G566" s="6"/>
      <c r="H566" s="8"/>
      <c r="I566" s="8"/>
      <c r="J566" s="8"/>
      <c r="K566" s="8"/>
    </row>
    <row r="567" spans="1:11" x14ac:dyDescent="0.2">
      <c r="A567" s="9"/>
      <c r="B567" s="6"/>
      <c r="C567" s="6"/>
      <c r="D567" s="6"/>
      <c r="E567" s="7"/>
      <c r="F567" s="6"/>
      <c r="G567" s="6"/>
      <c r="H567" s="8"/>
      <c r="I567" s="8"/>
      <c r="J567" s="8"/>
      <c r="K567" s="8"/>
    </row>
    <row r="568" spans="1:11" x14ac:dyDescent="0.2">
      <c r="A568" s="9"/>
      <c r="B568" s="6"/>
      <c r="C568" s="6"/>
      <c r="D568" s="6"/>
      <c r="E568" s="7"/>
      <c r="F568" s="6"/>
      <c r="G568" s="6"/>
      <c r="H568" s="8"/>
      <c r="I568" s="8"/>
      <c r="J568" s="8"/>
      <c r="K568" s="8"/>
    </row>
    <row r="569" spans="1:11" x14ac:dyDescent="0.2">
      <c r="A569" s="9"/>
      <c r="B569" s="6"/>
      <c r="C569" s="6"/>
      <c r="D569" s="6"/>
      <c r="E569" s="7"/>
      <c r="F569" s="6"/>
      <c r="G569" s="6"/>
      <c r="H569" s="8"/>
      <c r="I569" s="8"/>
      <c r="J569" s="8"/>
      <c r="K569" s="8"/>
    </row>
    <row r="570" spans="1:11" x14ac:dyDescent="0.2">
      <c r="A570" s="9"/>
      <c r="B570" s="6"/>
      <c r="C570" s="6"/>
      <c r="D570" s="6"/>
      <c r="E570" s="7"/>
      <c r="F570" s="6"/>
      <c r="G570" s="6"/>
      <c r="H570" s="8"/>
      <c r="I570" s="8"/>
      <c r="J570" s="8"/>
      <c r="K570" s="8"/>
    </row>
    <row r="571" spans="1:11" x14ac:dyDescent="0.2">
      <c r="A571" s="9"/>
      <c r="B571" s="6"/>
      <c r="C571" s="6"/>
      <c r="D571" s="6"/>
      <c r="E571" s="7"/>
      <c r="F571" s="6"/>
      <c r="G571" s="6"/>
      <c r="H571" s="8"/>
      <c r="I571" s="8"/>
      <c r="J571" s="8"/>
      <c r="K571" s="8"/>
    </row>
    <row r="572" spans="1:11" x14ac:dyDescent="0.2">
      <c r="A572" s="9"/>
      <c r="B572" s="6"/>
      <c r="C572" s="6"/>
      <c r="D572" s="6"/>
      <c r="E572" s="7"/>
      <c r="F572" s="6"/>
      <c r="G572" s="6"/>
      <c r="H572" s="8"/>
      <c r="I572" s="8"/>
      <c r="J572" s="8"/>
      <c r="K572" s="8"/>
    </row>
    <row r="573" spans="1:11" x14ac:dyDescent="0.2">
      <c r="A573" s="9"/>
      <c r="B573" s="6"/>
      <c r="C573" s="6"/>
      <c r="D573" s="6"/>
      <c r="E573" s="7"/>
      <c r="F573" s="6"/>
      <c r="G573" s="6"/>
      <c r="H573" s="8"/>
      <c r="I573" s="8"/>
      <c r="J573" s="8"/>
      <c r="K573" s="8"/>
    </row>
    <row r="574" spans="1:11" x14ac:dyDescent="0.2">
      <c r="A574" s="9"/>
      <c r="B574" s="6"/>
      <c r="C574" s="6"/>
      <c r="D574" s="6"/>
      <c r="E574" s="7"/>
      <c r="F574" s="6"/>
      <c r="G574" s="6"/>
      <c r="H574" s="8"/>
      <c r="I574" s="8"/>
      <c r="J574" s="8"/>
      <c r="K574" s="8"/>
    </row>
    <row r="575" spans="1:11" x14ac:dyDescent="0.2">
      <c r="A575" s="9"/>
      <c r="B575" s="6"/>
      <c r="C575" s="6"/>
      <c r="D575" s="6"/>
      <c r="E575" s="7"/>
      <c r="F575" s="6"/>
      <c r="G575" s="6"/>
      <c r="H575" s="8"/>
      <c r="I575" s="8"/>
      <c r="J575" s="8"/>
      <c r="K575" s="8"/>
    </row>
    <row r="576" spans="1:11" x14ac:dyDescent="0.2">
      <c r="A576" s="9"/>
      <c r="B576" s="6"/>
      <c r="C576" s="6"/>
      <c r="D576" s="6"/>
      <c r="E576" s="7"/>
      <c r="F576" s="6"/>
      <c r="G576" s="6"/>
      <c r="H576" s="8"/>
      <c r="I576" s="8"/>
      <c r="J576" s="8"/>
      <c r="K576" s="8"/>
    </row>
    <row r="577" spans="1:11" x14ac:dyDescent="0.2">
      <c r="A577" s="9"/>
      <c r="B577" s="6"/>
      <c r="C577" s="6"/>
      <c r="D577" s="6"/>
      <c r="E577" s="7"/>
      <c r="F577" s="6"/>
      <c r="G577" s="6"/>
      <c r="H577" s="8"/>
      <c r="I577" s="8"/>
      <c r="J577" s="8"/>
      <c r="K577" s="8"/>
    </row>
    <row r="578" spans="1:11" x14ac:dyDescent="0.2">
      <c r="A578" s="9"/>
      <c r="B578" s="6"/>
      <c r="C578" s="6"/>
      <c r="D578" s="6"/>
      <c r="E578" s="7"/>
      <c r="F578" s="6"/>
      <c r="G578" s="6"/>
      <c r="H578" s="8"/>
      <c r="I578" s="8"/>
      <c r="J578" s="8"/>
      <c r="K578" s="8"/>
    </row>
    <row r="579" spans="1:11" x14ac:dyDescent="0.2">
      <c r="A579" s="9"/>
      <c r="B579" s="6"/>
      <c r="C579" s="6"/>
      <c r="D579" s="6"/>
      <c r="E579" s="7"/>
      <c r="F579" s="6"/>
      <c r="G579" s="6"/>
      <c r="H579" s="8"/>
      <c r="I579" s="8"/>
      <c r="J579" s="8"/>
      <c r="K579" s="8"/>
    </row>
    <row r="580" spans="1:11" x14ac:dyDescent="0.2">
      <c r="A580" s="9"/>
      <c r="B580" s="6"/>
      <c r="C580" s="6"/>
      <c r="D580" s="6"/>
      <c r="E580" s="7"/>
      <c r="F580" s="6"/>
      <c r="G580" s="6"/>
      <c r="H580" s="8"/>
      <c r="I580" s="8"/>
      <c r="J580" s="8"/>
      <c r="K580" s="8"/>
    </row>
    <row r="581" spans="1:11" x14ac:dyDescent="0.2">
      <c r="A581" s="9"/>
      <c r="B581" s="6"/>
      <c r="C581" s="6"/>
      <c r="D581" s="6"/>
      <c r="E581" s="7"/>
      <c r="F581" s="6"/>
      <c r="G581" s="6"/>
      <c r="H581" s="8"/>
      <c r="I581" s="8"/>
      <c r="J581" s="8"/>
      <c r="K581" s="8"/>
    </row>
    <row r="582" spans="1:11" x14ac:dyDescent="0.2">
      <c r="A582" s="9"/>
      <c r="B582" s="6"/>
      <c r="C582" s="6"/>
      <c r="D582" s="6"/>
      <c r="E582" s="7"/>
      <c r="F582" s="6"/>
      <c r="G582" s="6"/>
      <c r="H582" s="8"/>
      <c r="I582" s="8"/>
      <c r="J582" s="8"/>
      <c r="K582" s="8"/>
    </row>
    <row r="583" spans="1:11" x14ac:dyDescent="0.2">
      <c r="A583" s="9"/>
      <c r="B583" s="6"/>
      <c r="C583" s="6"/>
      <c r="D583" s="6"/>
      <c r="E583" s="7"/>
      <c r="F583" s="6"/>
      <c r="G583" s="6"/>
      <c r="H583" s="8"/>
      <c r="I583" s="8"/>
      <c r="J583" s="8"/>
      <c r="K583" s="8"/>
    </row>
    <row r="584" spans="1:11" x14ac:dyDescent="0.2">
      <c r="A584" s="9"/>
      <c r="B584" s="6"/>
      <c r="C584" s="6"/>
      <c r="D584" s="6"/>
      <c r="E584" s="7"/>
      <c r="F584" s="6"/>
      <c r="G584" s="6"/>
      <c r="H584" s="8"/>
      <c r="I584" s="8"/>
      <c r="J584" s="8"/>
      <c r="K584" s="8"/>
    </row>
    <row r="585" spans="1:11" x14ac:dyDescent="0.2">
      <c r="A585" s="9"/>
      <c r="B585" s="6"/>
      <c r="C585" s="6"/>
      <c r="D585" s="6"/>
      <c r="E585" s="7"/>
      <c r="F585" s="6"/>
      <c r="G585" s="6"/>
      <c r="H585" s="8"/>
      <c r="I585" s="8"/>
      <c r="J585" s="8"/>
      <c r="K585" s="8"/>
    </row>
    <row r="586" spans="1:11" x14ac:dyDescent="0.2">
      <c r="A586" s="9"/>
      <c r="B586" s="6"/>
      <c r="C586" s="6"/>
      <c r="D586" s="6"/>
      <c r="E586" s="7"/>
      <c r="F586" s="6"/>
      <c r="G586" s="6"/>
      <c r="H586" s="8"/>
      <c r="I586" s="8"/>
      <c r="J586" s="8"/>
      <c r="K586" s="8"/>
    </row>
    <row r="587" spans="1:11" x14ac:dyDescent="0.2">
      <c r="A587" s="9"/>
      <c r="B587" s="6"/>
      <c r="C587" s="6"/>
      <c r="D587" s="6"/>
      <c r="E587" s="7"/>
      <c r="F587" s="6"/>
      <c r="G587" s="6"/>
      <c r="H587" s="8"/>
      <c r="I587" s="8"/>
      <c r="J587" s="8"/>
      <c r="K587" s="8"/>
    </row>
    <row r="588" spans="1:11" x14ac:dyDescent="0.2">
      <c r="A588" s="9"/>
      <c r="B588" s="6"/>
      <c r="C588" s="6"/>
      <c r="D588" s="6"/>
      <c r="E588" s="7"/>
      <c r="F588" s="6"/>
      <c r="G588" s="6"/>
      <c r="H588" s="8"/>
      <c r="I588" s="8"/>
      <c r="J588" s="8"/>
      <c r="K588" s="8"/>
    </row>
    <row r="589" spans="1:11" x14ac:dyDescent="0.2">
      <c r="A589" s="9"/>
      <c r="B589" s="6"/>
      <c r="C589" s="6"/>
      <c r="D589" s="6"/>
      <c r="E589" s="7"/>
      <c r="F589" s="6"/>
      <c r="G589" s="6"/>
      <c r="H589" s="8"/>
      <c r="I589" s="8"/>
      <c r="J589" s="8"/>
      <c r="K589" s="8"/>
    </row>
    <row r="590" spans="1:11" x14ac:dyDescent="0.2">
      <c r="A590" s="9"/>
      <c r="B590" s="6"/>
      <c r="C590" s="6"/>
      <c r="D590" s="6"/>
      <c r="E590" s="7"/>
      <c r="F590" s="6"/>
      <c r="G590" s="6"/>
      <c r="H590" s="8"/>
      <c r="I590" s="8"/>
      <c r="J590" s="8"/>
      <c r="K590" s="8"/>
    </row>
    <row r="591" spans="1:11" x14ac:dyDescent="0.2">
      <c r="A591" s="9"/>
      <c r="B591" s="6"/>
      <c r="C591" s="6"/>
      <c r="D591" s="6"/>
      <c r="E591" s="7"/>
      <c r="F591" s="6"/>
      <c r="G591" s="6"/>
      <c r="H591" s="8"/>
      <c r="I591" s="8"/>
      <c r="J591" s="8"/>
      <c r="K591" s="8"/>
    </row>
    <row r="592" spans="1:11" x14ac:dyDescent="0.2">
      <c r="A592" s="9"/>
      <c r="B592" s="6"/>
      <c r="C592" s="6"/>
      <c r="D592" s="6"/>
      <c r="E592" s="7"/>
      <c r="F592" s="6"/>
      <c r="G592" s="6"/>
      <c r="H592" s="8"/>
      <c r="I592" s="8"/>
      <c r="J592" s="8"/>
      <c r="K592" s="8"/>
    </row>
    <row r="593" spans="1:11" x14ac:dyDescent="0.2">
      <c r="A593" s="9"/>
      <c r="B593" s="6"/>
      <c r="C593" s="6"/>
      <c r="D593" s="6"/>
      <c r="E593" s="7"/>
      <c r="F593" s="6"/>
      <c r="G593" s="6"/>
      <c r="H593" s="8"/>
      <c r="I593" s="8"/>
      <c r="J593" s="8"/>
      <c r="K593" s="8"/>
    </row>
    <row r="594" spans="1:11" x14ac:dyDescent="0.2">
      <c r="A594" s="9"/>
      <c r="B594" s="6"/>
      <c r="C594" s="6"/>
      <c r="D594" s="6"/>
      <c r="E594" s="7"/>
      <c r="F594" s="6"/>
      <c r="G594" s="6"/>
      <c r="H594" s="8"/>
      <c r="I594" s="8"/>
      <c r="J594" s="8"/>
      <c r="K594" s="8"/>
    </row>
    <row r="595" spans="1:11" x14ac:dyDescent="0.2">
      <c r="A595" s="9"/>
      <c r="B595" s="6"/>
      <c r="C595" s="6"/>
      <c r="D595" s="6"/>
      <c r="E595" s="7"/>
      <c r="F595" s="6"/>
      <c r="G595" s="6"/>
      <c r="H595" s="8"/>
      <c r="I595" s="8"/>
      <c r="J595" s="8"/>
      <c r="K595" s="8"/>
    </row>
    <row r="596" spans="1:11" x14ac:dyDescent="0.2">
      <c r="A596" s="9"/>
      <c r="B596" s="6"/>
      <c r="C596" s="6"/>
      <c r="D596" s="6"/>
      <c r="E596" s="7"/>
      <c r="F596" s="6"/>
      <c r="G596" s="6"/>
      <c r="H596" s="8"/>
      <c r="I596" s="8"/>
      <c r="J596" s="8"/>
      <c r="K596" s="8"/>
    </row>
    <row r="597" spans="1:11" x14ac:dyDescent="0.2">
      <c r="A597" s="9"/>
      <c r="B597" s="6"/>
      <c r="C597" s="6"/>
      <c r="D597" s="6"/>
      <c r="E597" s="7"/>
      <c r="F597" s="6"/>
      <c r="G597" s="6"/>
      <c r="H597" s="8"/>
      <c r="I597" s="8"/>
      <c r="J597" s="8"/>
      <c r="K597" s="8"/>
    </row>
    <row r="598" spans="1:11" x14ac:dyDescent="0.2">
      <c r="A598" s="9"/>
      <c r="B598" s="6"/>
      <c r="C598" s="6"/>
      <c r="D598" s="6"/>
      <c r="E598" s="7"/>
      <c r="F598" s="6"/>
      <c r="G598" s="6"/>
      <c r="H598" s="8"/>
      <c r="I598" s="8"/>
      <c r="J598" s="8"/>
      <c r="K598" s="8"/>
    </row>
    <row r="599" spans="1:11" x14ac:dyDescent="0.2">
      <c r="A599" s="9"/>
      <c r="B599" s="6"/>
      <c r="C599" s="6"/>
      <c r="D599" s="6"/>
      <c r="E599" s="7"/>
      <c r="F599" s="6"/>
      <c r="G599" s="6"/>
      <c r="H599" s="8"/>
      <c r="I599" s="8"/>
      <c r="J599" s="8"/>
      <c r="K599" s="8"/>
    </row>
    <row r="600" spans="1:11" x14ac:dyDescent="0.2">
      <c r="A600" s="9"/>
      <c r="B600" s="6"/>
      <c r="C600" s="6"/>
      <c r="D600" s="6"/>
      <c r="E600" s="7"/>
      <c r="F600" s="6"/>
      <c r="G600" s="6"/>
      <c r="H600" s="8"/>
      <c r="I600" s="8"/>
      <c r="J600" s="8"/>
      <c r="K600" s="8"/>
    </row>
    <row r="601" spans="1:11" x14ac:dyDescent="0.2">
      <c r="A601" s="9"/>
      <c r="B601" s="6"/>
      <c r="C601" s="6"/>
      <c r="D601" s="6"/>
      <c r="E601" s="7"/>
      <c r="F601" s="6"/>
      <c r="G601" s="6"/>
      <c r="H601" s="8"/>
      <c r="I601" s="8"/>
      <c r="J601" s="8"/>
      <c r="K601" s="8"/>
    </row>
    <row r="602" spans="1:11" x14ac:dyDescent="0.2">
      <c r="A602" s="9"/>
      <c r="B602" s="6"/>
      <c r="C602" s="6"/>
      <c r="D602" s="6"/>
      <c r="E602" s="7"/>
      <c r="F602" s="6"/>
      <c r="G602" s="6"/>
      <c r="H602" s="8"/>
      <c r="I602" s="8"/>
      <c r="J602" s="8"/>
      <c r="K602" s="8"/>
    </row>
    <row r="603" spans="1:11" x14ac:dyDescent="0.2">
      <c r="A603" s="9"/>
      <c r="B603" s="6"/>
      <c r="C603" s="6"/>
      <c r="D603" s="6"/>
      <c r="E603" s="7"/>
      <c r="F603" s="6"/>
      <c r="G603" s="6"/>
      <c r="H603" s="8"/>
      <c r="I603" s="8"/>
      <c r="J603" s="8"/>
      <c r="K603" s="8"/>
    </row>
    <row r="604" spans="1:11" x14ac:dyDescent="0.2">
      <c r="A604" s="9"/>
      <c r="B604" s="6"/>
      <c r="C604" s="6"/>
      <c r="D604" s="6"/>
      <c r="E604" s="7"/>
      <c r="F604" s="6"/>
      <c r="G604" s="6"/>
      <c r="H604" s="8"/>
      <c r="I604" s="8"/>
      <c r="J604" s="8"/>
      <c r="K604" s="8"/>
    </row>
    <row r="605" spans="1:11" x14ac:dyDescent="0.2">
      <c r="A605" s="9"/>
      <c r="B605" s="6"/>
      <c r="C605" s="6"/>
      <c r="D605" s="6"/>
      <c r="E605" s="7"/>
      <c r="F605" s="6"/>
      <c r="G605" s="6"/>
      <c r="H605" s="8"/>
      <c r="I605" s="8"/>
      <c r="J605" s="8"/>
      <c r="K605" s="8"/>
    </row>
    <row r="606" spans="1:11" x14ac:dyDescent="0.2">
      <c r="A606" s="9"/>
      <c r="B606" s="6"/>
      <c r="C606" s="6"/>
      <c r="D606" s="6"/>
      <c r="E606" s="7"/>
      <c r="F606" s="6"/>
      <c r="G606" s="6"/>
      <c r="H606" s="8"/>
      <c r="I606" s="8"/>
      <c r="J606" s="8"/>
      <c r="K606" s="8"/>
    </row>
    <row r="607" spans="1:11" x14ac:dyDescent="0.2">
      <c r="A607" s="9"/>
      <c r="B607" s="6"/>
      <c r="C607" s="6"/>
      <c r="D607" s="6"/>
      <c r="E607" s="7"/>
      <c r="F607" s="6"/>
      <c r="G607" s="6"/>
      <c r="H607" s="8"/>
      <c r="I607" s="8"/>
      <c r="J607" s="8"/>
      <c r="K607" s="8"/>
    </row>
    <row r="608" spans="1:11" x14ac:dyDescent="0.2">
      <c r="A608" s="9"/>
      <c r="B608" s="6"/>
      <c r="C608" s="6"/>
      <c r="D608" s="6"/>
      <c r="E608" s="7"/>
      <c r="F608" s="6"/>
      <c r="G608" s="6"/>
      <c r="H608" s="8"/>
      <c r="I608" s="8"/>
      <c r="J608" s="8"/>
      <c r="K608" s="8"/>
    </row>
    <row r="609" spans="1:11" x14ac:dyDescent="0.2">
      <c r="A609" s="9"/>
      <c r="B609" s="6"/>
      <c r="C609" s="6"/>
      <c r="D609" s="6"/>
      <c r="E609" s="7"/>
      <c r="F609" s="6"/>
      <c r="G609" s="6"/>
      <c r="H609" s="8"/>
      <c r="I609" s="8"/>
      <c r="J609" s="8"/>
      <c r="K609" s="8"/>
    </row>
    <row r="610" spans="1:11" x14ac:dyDescent="0.2">
      <c r="A610" s="9"/>
      <c r="B610" s="6"/>
      <c r="C610" s="6"/>
      <c r="D610" s="6"/>
      <c r="E610" s="7"/>
      <c r="F610" s="6"/>
      <c r="G610" s="6"/>
      <c r="H610" s="8"/>
      <c r="I610" s="8"/>
      <c r="J610" s="8"/>
      <c r="K610" s="8"/>
    </row>
    <row r="611" spans="1:11" x14ac:dyDescent="0.2">
      <c r="A611" s="9"/>
      <c r="B611" s="6"/>
      <c r="C611" s="6"/>
      <c r="D611" s="6"/>
      <c r="E611" s="7"/>
      <c r="F611" s="6"/>
      <c r="G611" s="6"/>
      <c r="H611" s="8"/>
      <c r="I611" s="8"/>
      <c r="J611" s="8"/>
      <c r="K611" s="8"/>
    </row>
    <row r="612" spans="1:11" x14ac:dyDescent="0.2">
      <c r="A612" s="9"/>
      <c r="B612" s="6"/>
      <c r="C612" s="6"/>
      <c r="D612" s="6"/>
      <c r="E612" s="7"/>
      <c r="F612" s="6"/>
      <c r="G612" s="6"/>
      <c r="H612" s="8"/>
      <c r="I612" s="8"/>
      <c r="J612" s="8"/>
      <c r="K612" s="8"/>
    </row>
    <row r="613" spans="1:11" x14ac:dyDescent="0.2">
      <c r="A613" s="9"/>
      <c r="B613" s="6"/>
      <c r="C613" s="6"/>
      <c r="D613" s="6"/>
      <c r="E613" s="7"/>
      <c r="F613" s="6"/>
      <c r="G613" s="6"/>
      <c r="H613" s="8"/>
      <c r="I613" s="8"/>
      <c r="J613" s="8"/>
      <c r="K613" s="8"/>
    </row>
    <row r="614" spans="1:11" x14ac:dyDescent="0.2">
      <c r="A614" s="9"/>
      <c r="B614" s="6"/>
      <c r="C614" s="6"/>
      <c r="D614" s="6"/>
      <c r="E614" s="7"/>
      <c r="F614" s="6"/>
      <c r="G614" s="6"/>
      <c r="H614" s="8"/>
      <c r="I614" s="8"/>
      <c r="J614" s="8"/>
      <c r="K614" s="8"/>
    </row>
    <row r="615" spans="1:11" x14ac:dyDescent="0.2">
      <c r="A615" s="9"/>
      <c r="B615" s="6"/>
      <c r="C615" s="6"/>
      <c r="D615" s="6"/>
      <c r="E615" s="7"/>
      <c r="F615" s="6"/>
      <c r="G615" s="6"/>
      <c r="H615" s="8"/>
      <c r="I615" s="8"/>
      <c r="J615" s="8"/>
      <c r="K615" s="8"/>
    </row>
    <row r="616" spans="1:11" x14ac:dyDescent="0.2">
      <c r="A616" s="9"/>
      <c r="B616" s="6"/>
      <c r="C616" s="6"/>
      <c r="D616" s="6"/>
      <c r="E616" s="7"/>
      <c r="F616" s="6"/>
      <c r="G616" s="6"/>
      <c r="H616" s="8"/>
      <c r="I616" s="8"/>
      <c r="J616" s="8"/>
      <c r="K616" s="8"/>
    </row>
    <row r="617" spans="1:11" x14ac:dyDescent="0.2">
      <c r="A617" s="9"/>
      <c r="B617" s="6"/>
      <c r="C617" s="6"/>
      <c r="D617" s="6"/>
      <c r="E617" s="7"/>
      <c r="F617" s="6"/>
      <c r="G617" s="6"/>
      <c r="H617" s="8"/>
      <c r="I617" s="8"/>
      <c r="J617" s="8"/>
      <c r="K617" s="8"/>
    </row>
    <row r="618" spans="1:11" x14ac:dyDescent="0.2">
      <c r="A618" s="9"/>
      <c r="B618" s="6"/>
      <c r="C618" s="6"/>
      <c r="D618" s="6"/>
      <c r="E618" s="7"/>
      <c r="F618" s="6"/>
      <c r="G618" s="6"/>
      <c r="H618" s="8"/>
      <c r="I618" s="8"/>
      <c r="J618" s="8"/>
      <c r="K618" s="8"/>
    </row>
    <row r="619" spans="1:11" x14ac:dyDescent="0.2">
      <c r="A619" s="9"/>
      <c r="B619" s="6"/>
      <c r="C619" s="6"/>
      <c r="D619" s="6"/>
      <c r="E619" s="7"/>
      <c r="F619" s="6"/>
      <c r="G619" s="6"/>
      <c r="H619" s="8"/>
      <c r="I619" s="8"/>
      <c r="J619" s="8"/>
      <c r="K619" s="8"/>
    </row>
    <row r="620" spans="1:11" x14ac:dyDescent="0.2">
      <c r="A620" s="9"/>
      <c r="B620" s="6"/>
      <c r="C620" s="6"/>
      <c r="D620" s="6"/>
      <c r="E620" s="7"/>
      <c r="F620" s="6"/>
      <c r="G620" s="6"/>
      <c r="H620" s="8"/>
      <c r="I620" s="8"/>
      <c r="J620" s="8"/>
      <c r="K620" s="8"/>
    </row>
    <row r="621" spans="1:11" x14ac:dyDescent="0.2">
      <c r="A621" s="9"/>
      <c r="B621" s="6"/>
      <c r="C621" s="6"/>
      <c r="D621" s="6"/>
      <c r="E621" s="7"/>
      <c r="F621" s="6"/>
      <c r="G621" s="6"/>
      <c r="H621" s="8"/>
      <c r="I621" s="8"/>
      <c r="J621" s="8"/>
      <c r="K621" s="8"/>
    </row>
    <row r="622" spans="1:11" x14ac:dyDescent="0.2">
      <c r="A622" s="9"/>
      <c r="B622" s="6"/>
      <c r="C622" s="6"/>
      <c r="D622" s="6"/>
      <c r="E622" s="7"/>
      <c r="F622" s="6"/>
      <c r="G622" s="6"/>
      <c r="H622" s="8"/>
      <c r="I622" s="8"/>
      <c r="J622" s="8"/>
      <c r="K622" s="8"/>
    </row>
    <row r="623" spans="1:11" x14ac:dyDescent="0.2">
      <c r="A623" s="9"/>
      <c r="B623" s="6"/>
      <c r="C623" s="6"/>
      <c r="D623" s="6"/>
      <c r="E623" s="7"/>
      <c r="F623" s="6"/>
      <c r="G623" s="6"/>
      <c r="H623" s="8"/>
      <c r="I623" s="8"/>
      <c r="J623" s="8"/>
      <c r="K623" s="8"/>
    </row>
    <row r="624" spans="1:11" x14ac:dyDescent="0.2">
      <c r="A624" s="9"/>
      <c r="B624" s="6"/>
      <c r="C624" s="6"/>
      <c r="D624" s="6"/>
      <c r="E624" s="7"/>
      <c r="F624" s="6"/>
      <c r="G624" s="6"/>
      <c r="H624" s="8"/>
      <c r="I624" s="8"/>
      <c r="J624" s="8"/>
      <c r="K624" s="8"/>
    </row>
    <row r="625" spans="1:11" x14ac:dyDescent="0.2">
      <c r="A625" s="9"/>
      <c r="B625" s="6"/>
      <c r="C625" s="6"/>
      <c r="D625" s="6"/>
      <c r="E625" s="7"/>
      <c r="F625" s="6"/>
      <c r="G625" s="6"/>
      <c r="H625" s="8"/>
      <c r="I625" s="8"/>
      <c r="J625" s="8"/>
      <c r="K625" s="8"/>
    </row>
    <row r="626" spans="1:11" x14ac:dyDescent="0.2">
      <c r="A626" s="9"/>
      <c r="B626" s="6"/>
      <c r="C626" s="6"/>
      <c r="D626" s="6"/>
      <c r="E626" s="7"/>
      <c r="F626" s="6"/>
      <c r="G626" s="6"/>
      <c r="H626" s="8"/>
      <c r="I626" s="8"/>
      <c r="J626" s="8"/>
      <c r="K626" s="8"/>
    </row>
    <row r="627" spans="1:11" x14ac:dyDescent="0.2">
      <c r="A627" s="9"/>
      <c r="B627" s="6"/>
      <c r="C627" s="6"/>
      <c r="D627" s="6"/>
      <c r="E627" s="7"/>
      <c r="F627" s="6"/>
      <c r="G627" s="6"/>
      <c r="H627" s="8"/>
      <c r="I627" s="8"/>
      <c r="J627" s="8"/>
      <c r="K627" s="8"/>
    </row>
    <row r="628" spans="1:11" x14ac:dyDescent="0.2">
      <c r="A628" s="9"/>
      <c r="B628" s="6"/>
      <c r="C628" s="6"/>
      <c r="D628" s="6"/>
      <c r="E628" s="7"/>
      <c r="F628" s="6"/>
      <c r="G628" s="6"/>
      <c r="H628" s="8"/>
      <c r="I628" s="8"/>
      <c r="J628" s="8"/>
      <c r="K628" s="8"/>
    </row>
    <row r="629" spans="1:11" x14ac:dyDescent="0.2">
      <c r="A629" s="9"/>
      <c r="B629" s="6"/>
      <c r="C629" s="6"/>
      <c r="D629" s="6"/>
      <c r="E629" s="7"/>
      <c r="F629" s="6"/>
      <c r="G629" s="6"/>
      <c r="H629" s="8"/>
      <c r="I629" s="8"/>
      <c r="J629" s="8"/>
      <c r="K629" s="8"/>
    </row>
    <row r="630" spans="1:11" x14ac:dyDescent="0.2">
      <c r="A630" s="9"/>
      <c r="B630" s="6"/>
      <c r="C630" s="6"/>
      <c r="D630" s="6"/>
      <c r="E630" s="7"/>
      <c r="F630" s="6"/>
      <c r="G630" s="6"/>
      <c r="H630" s="8"/>
      <c r="I630" s="8"/>
      <c r="J630" s="8"/>
      <c r="K630" s="8"/>
    </row>
    <row r="631" spans="1:11" x14ac:dyDescent="0.2">
      <c r="A631" s="9"/>
      <c r="B631" s="6"/>
      <c r="C631" s="6"/>
      <c r="D631" s="6"/>
      <c r="E631" s="7"/>
      <c r="F631" s="6"/>
      <c r="G631" s="6"/>
      <c r="H631" s="8"/>
      <c r="I631" s="8"/>
      <c r="J631" s="8"/>
      <c r="K631" s="8"/>
    </row>
    <row r="632" spans="1:11" x14ac:dyDescent="0.2">
      <c r="A632" s="9"/>
      <c r="B632" s="6"/>
      <c r="C632" s="6"/>
      <c r="D632" s="6"/>
      <c r="E632" s="7"/>
      <c r="F632" s="6"/>
      <c r="G632" s="6"/>
      <c r="H632" s="8"/>
      <c r="I632" s="8"/>
      <c r="J632" s="8"/>
      <c r="K632" s="8"/>
    </row>
    <row r="633" spans="1:11" x14ac:dyDescent="0.2">
      <c r="A633" s="9"/>
      <c r="B633" s="6"/>
      <c r="C633" s="6"/>
      <c r="D633" s="6"/>
      <c r="E633" s="7"/>
      <c r="F633" s="6"/>
      <c r="G633" s="6"/>
      <c r="H633" s="8"/>
      <c r="I633" s="8"/>
      <c r="J633" s="8"/>
      <c r="K633" s="8"/>
    </row>
    <row r="634" spans="1:11" x14ac:dyDescent="0.2">
      <c r="A634" s="9"/>
      <c r="B634" s="6"/>
      <c r="C634" s="6"/>
      <c r="D634" s="6"/>
      <c r="E634" s="7"/>
      <c r="F634" s="6"/>
      <c r="G634" s="6"/>
      <c r="H634" s="8"/>
      <c r="I634" s="8"/>
      <c r="J634" s="8"/>
      <c r="K634" s="8"/>
    </row>
    <row r="635" spans="1:11" x14ac:dyDescent="0.2">
      <c r="A635" s="9"/>
      <c r="B635" s="6"/>
      <c r="C635" s="6"/>
      <c r="D635" s="6"/>
      <c r="E635" s="7"/>
      <c r="F635" s="6"/>
      <c r="G635" s="6"/>
      <c r="H635" s="8"/>
      <c r="I635" s="8"/>
      <c r="J635" s="8"/>
      <c r="K635" s="8"/>
    </row>
    <row r="636" spans="1:11" x14ac:dyDescent="0.2">
      <c r="A636" s="9"/>
      <c r="B636" s="6"/>
      <c r="C636" s="6"/>
      <c r="D636" s="6"/>
      <c r="E636" s="7"/>
      <c r="F636" s="6"/>
      <c r="G636" s="6"/>
      <c r="H636" s="8"/>
      <c r="I636" s="8"/>
      <c r="J636" s="8"/>
      <c r="K636" s="8"/>
    </row>
    <row r="637" spans="1:11" x14ac:dyDescent="0.2">
      <c r="A637" s="9"/>
      <c r="B637" s="6"/>
      <c r="C637" s="6"/>
      <c r="D637" s="6"/>
      <c r="E637" s="7"/>
      <c r="F637" s="6"/>
      <c r="G637" s="6"/>
      <c r="H637" s="8"/>
      <c r="I637" s="8"/>
      <c r="J637" s="8"/>
      <c r="K637" s="8"/>
    </row>
  </sheetData>
  <mergeCells count="14">
    <mergeCell ref="A561:G561"/>
    <mergeCell ref="A6:A7"/>
    <mergeCell ref="B6:B7"/>
    <mergeCell ref="A440:G440"/>
    <mergeCell ref="A2:K2"/>
    <mergeCell ref="A559:G559"/>
    <mergeCell ref="F6:G6"/>
    <mergeCell ref="J6:K6"/>
    <mergeCell ref="A442:G442"/>
    <mergeCell ref="A435:B435"/>
    <mergeCell ref="E6:E7"/>
    <mergeCell ref="D6:D7"/>
    <mergeCell ref="H6:I6"/>
    <mergeCell ref="C6:C7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fitToHeight="0" orientation="landscape" r:id="rId1"/>
  <headerFooter alignWithMargins="0"/>
  <rowBreaks count="7" manualBreakCount="7">
    <brk id="26" max="10" man="1"/>
    <brk id="52" max="10" man="1"/>
    <brk id="80" max="10" man="1"/>
    <brk id="107" max="10" man="1"/>
    <brk id="161" max="10" man="1"/>
    <brk id="381" max="10" man="1"/>
    <brk id="4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Company>Министерство экономики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</dc:creator>
  <cp:lastModifiedBy>Пискарева Ольга Михайловна</cp:lastModifiedBy>
  <cp:lastPrinted>2021-07-08T13:16:31Z</cp:lastPrinted>
  <dcterms:created xsi:type="dcterms:W3CDTF">1998-04-15T05:50:23Z</dcterms:created>
  <dcterms:modified xsi:type="dcterms:W3CDTF">2021-07-08T13:20:56Z</dcterms:modified>
</cp:coreProperties>
</file>